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autoCompressPictures="0"/>
  <workbookProtection workbookPassword="CE28" lockStructure="1"/>
  <bookViews>
    <workbookView xWindow="-150" yWindow="-435" windowWidth="21840" windowHeight="10500"/>
  </bookViews>
  <sheets>
    <sheet name="訂購單 " sheetId="2" r:id="rId1"/>
    <sheet name="團購明細表" sheetId="4" r:id="rId2"/>
  </sheets>
  <definedNames>
    <definedName name="_xlnm.Print_Area" localSheetId="0">'訂購單 '!$A$1:$U$90</definedName>
    <definedName name="_xlnm.Print_Titles" localSheetId="0">'訂購單 '!$19:$19</definedName>
  </definedNames>
  <calcPr calcId="145621"/>
  <fileRecoveryPr repairLoad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4" l="1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C6" i="4" l="1"/>
  <c r="B6" i="4"/>
  <c r="AG66" i="4" l="1"/>
  <c r="AF66" i="4"/>
  <c r="AE66" i="4"/>
  <c r="AD66" i="4"/>
  <c r="AC66" i="4"/>
  <c r="AB66" i="4"/>
  <c r="AA66" i="4"/>
  <c r="Z66" i="4"/>
  <c r="Y66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AH63" i="4"/>
  <c r="T77" i="2" s="1"/>
  <c r="U77" i="2" s="1"/>
  <c r="AH64" i="4"/>
  <c r="T78" i="2" s="1"/>
  <c r="U78" i="2" s="1"/>
  <c r="AH65" i="4"/>
  <c r="T79" i="2" s="1"/>
  <c r="U79" i="2" s="1"/>
  <c r="AH61" i="4"/>
  <c r="T75" i="2" s="1"/>
  <c r="U75" i="2" s="1"/>
  <c r="AH62" i="4"/>
  <c r="T76" i="2" s="1"/>
  <c r="U76" i="2" s="1"/>
  <c r="AH57" i="4"/>
  <c r="T71" i="2" s="1"/>
  <c r="U71" i="2" s="1"/>
  <c r="AH58" i="4"/>
  <c r="T72" i="2" s="1"/>
  <c r="U72" i="2" s="1"/>
  <c r="AH59" i="4"/>
  <c r="T73" i="2" s="1"/>
  <c r="U73" i="2" s="1"/>
  <c r="AH60" i="4"/>
  <c r="T74" i="2" s="1"/>
  <c r="U74" i="2" s="1"/>
  <c r="AH6" i="4"/>
  <c r="T20" i="2" s="1"/>
  <c r="U20" i="2" s="1"/>
  <c r="AH7" i="4"/>
  <c r="T21" i="2" s="1"/>
  <c r="U21" i="2" s="1"/>
  <c r="AH8" i="4"/>
  <c r="T22" i="2" s="1"/>
  <c r="U22" i="2" s="1"/>
  <c r="AH9" i="4"/>
  <c r="T23" i="2" s="1"/>
  <c r="U23" i="2" s="1"/>
  <c r="AH10" i="4"/>
  <c r="T24" i="2" s="1"/>
  <c r="U24" i="2" s="1"/>
  <c r="AH11" i="4"/>
  <c r="T25" i="2" s="1"/>
  <c r="U25" i="2" s="1"/>
  <c r="AH12" i="4"/>
  <c r="T26" i="2" s="1"/>
  <c r="U26" i="2" s="1"/>
  <c r="AH13" i="4"/>
  <c r="T27" i="2" s="1"/>
  <c r="U27" i="2" s="1"/>
  <c r="AH14" i="4"/>
  <c r="T28" i="2" s="1"/>
  <c r="U28" i="2" s="1"/>
  <c r="AH15" i="4"/>
  <c r="T29" i="2" s="1"/>
  <c r="U29" i="2" s="1"/>
  <c r="AH16" i="4"/>
  <c r="T30" i="2" s="1"/>
  <c r="U30" i="2" s="1"/>
  <c r="AH17" i="4"/>
  <c r="T31" i="2" s="1"/>
  <c r="U31" i="2" s="1"/>
  <c r="AH18" i="4"/>
  <c r="T32" i="2" s="1"/>
  <c r="U32" i="2" s="1"/>
  <c r="AH19" i="4"/>
  <c r="T33" i="2" s="1"/>
  <c r="U33" i="2" s="1"/>
  <c r="AH20" i="4"/>
  <c r="T34" i="2" s="1"/>
  <c r="U34" i="2" s="1"/>
  <c r="AH21" i="4"/>
  <c r="T35" i="2" s="1"/>
  <c r="U35" i="2" s="1"/>
  <c r="AH22" i="4"/>
  <c r="T36" i="2" s="1"/>
  <c r="U36" i="2" s="1"/>
  <c r="AH23" i="4"/>
  <c r="T37" i="2" s="1"/>
  <c r="U37" i="2" s="1"/>
  <c r="AH24" i="4"/>
  <c r="T38" i="2" s="1"/>
  <c r="U38" i="2" s="1"/>
  <c r="AH25" i="4"/>
  <c r="T39" i="2"/>
  <c r="U39" i="2" s="1"/>
  <c r="AH26" i="4"/>
  <c r="T40" i="2" s="1"/>
  <c r="U40" i="2" s="1"/>
  <c r="AH27" i="4"/>
  <c r="T41" i="2" s="1"/>
  <c r="U41" i="2" s="1"/>
  <c r="AH28" i="4"/>
  <c r="T42" i="2" s="1"/>
  <c r="U42" i="2" s="1"/>
  <c r="AH29" i="4"/>
  <c r="T43" i="2"/>
  <c r="U43" i="2"/>
  <c r="AH30" i="4"/>
  <c r="T44" i="2" s="1"/>
  <c r="U44" i="2" s="1"/>
  <c r="AH31" i="4"/>
  <c r="T45" i="2" s="1"/>
  <c r="U45" i="2" s="1"/>
  <c r="AH32" i="4"/>
  <c r="T46" i="2" s="1"/>
  <c r="U46" i="2" s="1"/>
  <c r="AH33" i="4"/>
  <c r="T47" i="2"/>
  <c r="U47" i="2" s="1"/>
  <c r="AH34" i="4"/>
  <c r="T48" i="2" s="1"/>
  <c r="U48" i="2" s="1"/>
  <c r="AH35" i="4"/>
  <c r="T49" i="2" s="1"/>
  <c r="U49" i="2" s="1"/>
  <c r="AH36" i="4"/>
  <c r="T50" i="2" s="1"/>
  <c r="U50" i="2" s="1"/>
  <c r="AH37" i="4"/>
  <c r="T51" i="2" s="1"/>
  <c r="U51" i="2" s="1"/>
  <c r="AH38" i="4"/>
  <c r="T52" i="2" s="1"/>
  <c r="U52" i="2" s="1"/>
  <c r="AH39" i="4"/>
  <c r="T53" i="2" s="1"/>
  <c r="U53" i="2" s="1"/>
  <c r="AH40" i="4"/>
  <c r="T54" i="2" s="1"/>
  <c r="U54" i="2" s="1"/>
  <c r="AH41" i="4"/>
  <c r="T55" i="2" s="1"/>
  <c r="U55" i="2" s="1"/>
  <c r="AH42" i="4"/>
  <c r="T56" i="2" s="1"/>
  <c r="U56" i="2" s="1"/>
  <c r="AH43" i="4"/>
  <c r="T57" i="2" s="1"/>
  <c r="U57" i="2" s="1"/>
  <c r="AH44" i="4"/>
  <c r="T58" i="2"/>
  <c r="U58" i="2" s="1"/>
  <c r="AH45" i="4"/>
  <c r="T59" i="2"/>
  <c r="U59" i="2" s="1"/>
  <c r="AH46" i="4"/>
  <c r="T60" i="2" s="1"/>
  <c r="U60" i="2" s="1"/>
  <c r="AH47" i="4"/>
  <c r="T61" i="2" s="1"/>
  <c r="U61" i="2" s="1"/>
  <c r="AH48" i="4"/>
  <c r="T62" i="2" s="1"/>
  <c r="U62" i="2" s="1"/>
  <c r="AH49" i="4"/>
  <c r="T63" i="2"/>
  <c r="U63" i="2" s="1"/>
  <c r="AH50" i="4"/>
  <c r="T64" i="2" s="1"/>
  <c r="U64" i="2" s="1"/>
  <c r="AH51" i="4"/>
  <c r="T65" i="2" s="1"/>
  <c r="U65" i="2" s="1"/>
  <c r="AH52" i="4"/>
  <c r="T66" i="2"/>
  <c r="U66" i="2" s="1"/>
  <c r="AH53" i="4"/>
  <c r="T67" i="2" s="1"/>
  <c r="U67" i="2" s="1"/>
  <c r="AH54" i="4"/>
  <c r="T68" i="2" s="1"/>
  <c r="U68" i="2" s="1"/>
  <c r="AH55" i="4"/>
  <c r="T69" i="2" s="1"/>
  <c r="U69" i="2" s="1"/>
  <c r="AH56" i="4"/>
  <c r="T70" i="2" s="1"/>
  <c r="U70" i="2" s="1"/>
  <c r="AH66" i="4" l="1"/>
  <c r="C80" i="2"/>
  <c r="T80" i="2" s="1"/>
  <c r="U80" i="2" s="1"/>
  <c r="S82" i="2" s="1"/>
  <c r="T81" i="2" s="1"/>
  <c r="U81" i="2" s="1"/>
</calcChain>
</file>

<file path=xl/sharedStrings.xml><?xml version="1.0" encoding="utf-8"?>
<sst xmlns="http://schemas.openxmlformats.org/spreadsheetml/2006/main" count="169" uniqueCount="157">
  <si>
    <t>系列</t>
    <phoneticPr fontId="2" type="noConversion"/>
  </si>
  <si>
    <t>商品名稱</t>
    <phoneticPr fontId="4" type="noConversion"/>
  </si>
  <si>
    <t>注意事項</t>
    <phoneticPr fontId="2" type="noConversion"/>
  </si>
  <si>
    <t>數量</t>
    <phoneticPr fontId="4" type="noConversion"/>
  </si>
  <si>
    <t>特價</t>
    <phoneticPr fontId="4" type="noConversion"/>
  </si>
  <si>
    <r>
      <t>市價</t>
    </r>
    <r>
      <rPr>
        <b/>
        <sz val="10"/>
        <rFont val="Arial"/>
        <family val="2"/>
      </rPr>
      <t/>
    </r>
    <phoneticPr fontId="4" type="noConversion"/>
  </si>
  <si>
    <t>統一編號</t>
    <phoneticPr fontId="22" type="noConversion"/>
  </si>
  <si>
    <r>
      <t>訂購人資料</t>
    </r>
    <r>
      <rPr>
        <b/>
        <sz val="70"/>
        <color indexed="10"/>
        <rFont val="微軟正黑體"/>
        <family val="2"/>
        <charset val="136"/>
      </rPr>
      <t xml:space="preserve"> </t>
    </r>
    <r>
      <rPr>
        <b/>
        <sz val="70"/>
        <rFont val="微軟正黑體"/>
        <family val="2"/>
        <charset val="136"/>
      </rPr>
      <t>*為必填欄位</t>
    </r>
    <phoneticPr fontId="4" type="noConversion"/>
  </si>
  <si>
    <r>
      <t>金額</t>
    </r>
    <r>
      <rPr>
        <b/>
        <sz val="10"/>
        <rFont val="Arial"/>
        <family val="2"/>
      </rPr>
      <t/>
    </r>
    <phoneticPr fontId="4" type="noConversion"/>
  </si>
  <si>
    <t>配達時段</t>
    <phoneticPr fontId="2" type="noConversion"/>
  </si>
  <si>
    <t>公司抬頭</t>
    <phoneticPr fontId="4" type="noConversion"/>
  </si>
  <si>
    <r>
      <rPr>
        <b/>
        <sz val="120"/>
        <rFont val="微軟正黑體"/>
        <family val="2"/>
        <charset val="136"/>
      </rPr>
      <t>□</t>
    </r>
    <r>
      <rPr>
        <b/>
        <sz val="80"/>
        <rFont val="微軟正黑體"/>
        <family val="2"/>
        <charset val="136"/>
      </rPr>
      <t xml:space="preserve">市話  </t>
    </r>
    <r>
      <rPr>
        <b/>
        <sz val="120"/>
        <rFont val="微軟正黑體"/>
        <family val="2"/>
        <charset val="136"/>
      </rPr>
      <t>□</t>
    </r>
    <r>
      <rPr>
        <b/>
        <sz val="80"/>
        <rFont val="微軟正黑體"/>
        <family val="2"/>
        <charset val="136"/>
      </rPr>
      <t>手機</t>
    </r>
    <phoneticPr fontId="2" type="noConversion"/>
  </si>
  <si>
    <r>
      <rPr>
        <b/>
        <sz val="120"/>
        <rFont val="微軟正黑體"/>
        <family val="2"/>
        <charset val="136"/>
      </rPr>
      <t>□</t>
    </r>
    <r>
      <rPr>
        <b/>
        <sz val="80"/>
        <rFont val="微軟正黑體"/>
        <family val="2"/>
        <charset val="136"/>
      </rPr>
      <t xml:space="preserve">小姐   </t>
    </r>
    <r>
      <rPr>
        <b/>
        <sz val="120"/>
        <rFont val="微軟正黑體"/>
        <family val="2"/>
        <charset val="136"/>
      </rPr>
      <t>□</t>
    </r>
    <r>
      <rPr>
        <b/>
        <sz val="80"/>
        <rFont val="微軟正黑體"/>
        <family val="2"/>
        <charset val="136"/>
      </rPr>
      <t>先生</t>
    </r>
    <phoneticPr fontId="2" type="noConversion"/>
  </si>
  <si>
    <t>公司戶
發票</t>
    <phoneticPr fontId="4" type="noConversion"/>
  </si>
  <si>
    <r>
      <rPr>
        <b/>
        <sz val="80"/>
        <color indexed="10"/>
        <rFont val="微軟正黑體"/>
        <family val="2"/>
        <charset val="136"/>
      </rPr>
      <t>*</t>
    </r>
    <r>
      <rPr>
        <b/>
        <sz val="80"/>
        <rFont val="微軟正黑體"/>
        <family val="2"/>
        <charset val="136"/>
      </rPr>
      <t>email</t>
    </r>
    <phoneticPr fontId="4" type="noConversion"/>
  </si>
  <si>
    <r>
      <rPr>
        <b/>
        <sz val="80"/>
        <color indexed="10"/>
        <rFont val="微軟正黑體"/>
        <family val="2"/>
        <charset val="136"/>
      </rPr>
      <t>*</t>
    </r>
    <r>
      <rPr>
        <b/>
        <sz val="80"/>
        <rFont val="微軟正黑體"/>
        <family val="2"/>
        <charset val="136"/>
      </rPr>
      <t>主要聯絡方式</t>
    </r>
    <phoneticPr fontId="2" type="noConversion"/>
  </si>
  <si>
    <r>
      <rPr>
        <b/>
        <sz val="80"/>
        <color indexed="10"/>
        <rFont val="微軟正黑體"/>
        <family val="2"/>
        <charset val="136"/>
      </rPr>
      <t>*</t>
    </r>
    <r>
      <rPr>
        <b/>
        <sz val="80"/>
        <rFont val="微軟正黑體"/>
        <family val="2"/>
        <charset val="136"/>
      </rPr>
      <t>市話</t>
    </r>
    <phoneticPr fontId="2" type="noConversion"/>
  </si>
  <si>
    <r>
      <rPr>
        <b/>
        <sz val="80"/>
        <color indexed="10"/>
        <rFont val="微軟正黑體"/>
        <family val="2"/>
        <charset val="136"/>
      </rPr>
      <t>*</t>
    </r>
    <r>
      <rPr>
        <b/>
        <sz val="80"/>
        <rFont val="微軟正黑體"/>
        <family val="2"/>
        <charset val="136"/>
      </rPr>
      <t xml:space="preserve">手機 </t>
    </r>
    <phoneticPr fontId="2" type="noConversion"/>
  </si>
  <si>
    <r>
      <rPr>
        <b/>
        <sz val="80"/>
        <color indexed="10"/>
        <rFont val="微軟正黑體"/>
        <family val="2"/>
        <charset val="136"/>
      </rPr>
      <t>*</t>
    </r>
    <r>
      <rPr>
        <b/>
        <sz val="80"/>
        <rFont val="微軟正黑體"/>
        <family val="2"/>
        <charset val="136"/>
      </rPr>
      <t>姓名</t>
    </r>
    <phoneticPr fontId="2" type="noConversion"/>
  </si>
  <si>
    <r>
      <rPr>
        <sz val="65"/>
        <color indexed="10"/>
        <rFont val="微軟正黑體"/>
        <family val="2"/>
        <charset val="136"/>
      </rPr>
      <t>*</t>
    </r>
    <r>
      <rPr>
        <sz val="65"/>
        <rFont val="微軟正黑體"/>
        <family val="2"/>
        <charset val="136"/>
      </rPr>
      <t>如須換開發票，需辦理退貨訂單取消重新下單。　</t>
    </r>
    <r>
      <rPr>
        <sz val="65"/>
        <color indexed="10"/>
        <rFont val="微軟正黑體"/>
        <family val="2"/>
        <charset val="136"/>
      </rPr>
      <t>　*</t>
    </r>
    <r>
      <rPr>
        <sz val="65"/>
        <rFont val="微軟正黑體"/>
        <family val="2"/>
        <charset val="136"/>
      </rPr>
      <t>訂單成立後及商品配送前1~2日，以email通知。須填寫手機、市話，無法聯繫即取消訂單。</t>
    </r>
    <phoneticPr fontId="2" type="noConversion"/>
  </si>
  <si>
    <r>
      <rPr>
        <sz val="180"/>
        <rFont val="微軟正黑體"/>
        <family val="2"/>
        <charset val="136"/>
      </rPr>
      <t>□</t>
    </r>
    <r>
      <rPr>
        <sz val="90"/>
        <rFont val="微軟正黑體"/>
        <family val="2"/>
        <charset val="136"/>
      </rPr>
      <t>平日到貨</t>
    </r>
    <phoneticPr fontId="2" type="noConversion"/>
  </si>
  <si>
    <t>訂單金額未滿2000元，另付運費100元；滿2000元免運</t>
    <phoneticPr fontId="22" type="noConversion"/>
  </si>
  <si>
    <t>*此明細表的總計數量與金額，將會統計於另一工作表【團購訂購單】中。</t>
    <phoneticPr fontId="2" type="noConversion"/>
  </si>
  <si>
    <t>訂
購
人</t>
    <phoneticPr fontId="2" type="noConversion"/>
  </si>
  <si>
    <t>品項總數</t>
    <phoneticPr fontId="2" type="noConversion"/>
  </si>
  <si>
    <t>分機</t>
    <phoneticPr fontId="2" type="noConversion"/>
  </si>
  <si>
    <t>項次</t>
    <phoneticPr fontId="2" type="noConversion"/>
  </si>
  <si>
    <t>特價</t>
    <phoneticPr fontId="2" type="noConversion"/>
  </si>
  <si>
    <t>小計</t>
    <phoneticPr fontId="2" type="noConversion"/>
  </si>
  <si>
    <t xml:space="preserve">★超強去污、用途廣、清香不刺鼻                                                 ★有效去除油垢、尿垢、污漬等髒污  </t>
  </si>
  <si>
    <t>個人清潔防蚊系列</t>
    <phoneticPr fontId="2" type="noConversion"/>
  </si>
  <si>
    <t>產品名稱</t>
    <phoneticPr fontId="50" type="noConversion"/>
  </si>
  <si>
    <t>訂單總金額(NT$元)</t>
    <phoneticPr fontId="4" type="noConversion"/>
  </si>
  <si>
    <r>
      <rPr>
        <b/>
        <sz val="80"/>
        <color indexed="10"/>
        <rFont val="微軟正黑體"/>
        <family val="2"/>
        <charset val="136"/>
      </rPr>
      <t>*</t>
    </r>
    <r>
      <rPr>
        <b/>
        <sz val="80"/>
        <rFont val="微軟正黑體"/>
        <family val="2"/>
        <charset val="136"/>
      </rPr>
      <t>住址</t>
    </r>
    <phoneticPr fontId="4" type="noConversion"/>
  </si>
  <si>
    <t>※配達時段相關說明詳見
注意事項</t>
    <phoneticPr fontId="2" type="noConversion"/>
  </si>
  <si>
    <t>-活動說明：單筆訂單限送貨一個地點；貨到付款者請備妥正確貨款交由送貨人員，恕不找零</t>
    <phoneticPr fontId="22" type="noConversion"/>
  </si>
  <si>
    <t>訂購方式</t>
    <phoneticPr fontId="2" type="noConversion"/>
  </si>
  <si>
    <t>-活動辦法：單筆訂單滿2000元免運費，未滿2000元另加100元運費。離島、外島、部分偏遠地區恕不配送；訂單成立5~7個工作天內出貨</t>
    <phoneticPr fontId="2" type="noConversion"/>
  </si>
  <si>
    <t>[註] 週日不配送，若不方便收貨可直接與司機另約配送時間。「網路下單」獨享購物金，出貨後7天統一發放。</t>
    <phoneticPr fontId="2" type="noConversion"/>
  </si>
  <si>
    <t>衣物清潔系列</t>
    <phoneticPr fontId="2" type="noConversion"/>
  </si>
  <si>
    <t>居家清潔系列</t>
    <phoneticPr fontId="2" type="noConversion"/>
  </si>
  <si>
    <t>★添加植物性護膚因子 ★速淨去油力，中性溫和不刺激                  ★2倍濃縮，用量只要一半，精省必備</t>
    <phoneticPr fontId="2" type="noConversion"/>
  </si>
  <si>
    <r>
      <t xml:space="preserve">【毛寶兔】2倍濃縮速淨洗碗精1000g補充瓶 x2 </t>
    </r>
    <r>
      <rPr>
        <b/>
        <sz val="83"/>
        <color indexed="10"/>
        <rFont val="微軟正黑體"/>
        <family val="2"/>
        <charset val="136"/>
      </rPr>
      <t>贈洗碗精470g x1瓶</t>
    </r>
    <phoneticPr fontId="2" type="noConversion"/>
  </si>
  <si>
    <t>★無添加香精及增稠劑，快溶於水，好沖洗、不殘留                                                                                                                                                                                        ★美國FDA及歐盟ECOCERT認證植物APG洗淨因子</t>
    <phoneticPr fontId="2" type="noConversion"/>
  </si>
  <si>
    <t>★超強效配方，獨特CQ-100強效去污因子，輕鬆終結頑垢                                       ★淡雅柚子果香，清潔時味道清新不刺鼻</t>
    <phoneticPr fontId="2" type="noConversion"/>
  </si>
  <si>
    <t>-付款方式：1)信用卡付款 2)ATM轉帳 3)貨到付款(電話、傳真訂購僅限使用貨到付款) 4)Line Pay付款 5)街口支付</t>
    <phoneticPr fontId="2" type="noConversion"/>
  </si>
  <si>
    <r>
      <rPr>
        <b/>
        <sz val="180"/>
        <rFont val="微軟正黑體"/>
        <family val="2"/>
        <charset val="136"/>
      </rPr>
      <t>□</t>
    </r>
    <r>
      <rPr>
        <sz val="90"/>
        <rFont val="微軟正黑體"/>
        <family val="2"/>
        <charset val="136"/>
      </rPr>
      <t>週六到貨</t>
    </r>
    <phoneticPr fontId="2" type="noConversion"/>
  </si>
  <si>
    <t>★優質嚴選檸檬酸，使用更安心                                                       ★能有效分解水垢，消臭、不殘留，提升飲用水品質</t>
    <phoneticPr fontId="2" type="noConversion"/>
  </si>
  <si>
    <r>
      <t xml:space="preserve">小鹿山丘有機精油雙效防蚊液80g (甜橙精油)x1 + (迷迭香精油)x1 </t>
    </r>
    <r>
      <rPr>
        <b/>
        <sz val="83"/>
        <color indexed="10"/>
        <rFont val="微軟正黑體"/>
        <family val="2"/>
        <charset val="136"/>
      </rPr>
      <t>贈小鹿山丘有機精油雙效防蚊液20g(甜橙精油)x1</t>
    </r>
    <phoneticPr fontId="2" type="noConversion"/>
  </si>
  <si>
    <r>
      <t xml:space="preserve">小鹿山丘有機精油長效雙效防蚊液60gx2 </t>
    </r>
    <r>
      <rPr>
        <b/>
        <sz val="83"/>
        <color indexed="10"/>
        <rFont val="微軟正黑體"/>
        <family val="2"/>
        <charset val="136"/>
      </rPr>
      <t>贈小鹿山丘有機精油雙效防蚊液20g(甜橙精油)x1</t>
    </r>
    <phoneticPr fontId="2" type="noConversion"/>
  </si>
  <si>
    <t>小鹿山丘台大奈米生醫一號乾洗手80g x3</t>
    <phoneticPr fontId="2" type="noConversion"/>
  </si>
  <si>
    <r>
      <t xml:space="preserve">毛寶寵物酵素制臭布類清潔液500g x2 </t>
    </r>
    <r>
      <rPr>
        <b/>
        <sz val="83"/>
        <color indexed="10"/>
        <rFont val="微軟正黑體"/>
        <family val="2"/>
        <charset val="136"/>
      </rPr>
      <t>贈毛寶寵物植物系制臭抑菌噴霧120g x1</t>
    </r>
    <phoneticPr fontId="2" type="noConversion"/>
  </si>
  <si>
    <r>
      <rPr>
        <b/>
        <sz val="90"/>
        <rFont val="微軟正黑體"/>
        <family val="2"/>
        <charset val="136"/>
      </rPr>
      <t xml:space="preserve">【2022-06 毛寶兔宅配網夏特賣】訂購單 </t>
    </r>
    <r>
      <rPr>
        <b/>
        <sz val="70"/>
        <rFont val="微軟正黑體"/>
        <family val="2"/>
        <charset val="136"/>
      </rPr>
      <t xml:space="preserve"> </t>
    </r>
    <r>
      <rPr>
        <b/>
        <sz val="70"/>
        <color indexed="10"/>
        <rFont val="微軟正黑體"/>
        <family val="2"/>
        <charset val="136"/>
      </rPr>
      <t xml:space="preserve">(活動期間 2022/6/10～2022/7/21 止) </t>
    </r>
    <phoneticPr fontId="4" type="noConversion"/>
  </si>
  <si>
    <t>-送貨期間：2022/6/13～2022/8/1 週一至週五；2022/7/30(六)是最後一個週六送貨日(預購品除外)</t>
    <phoneticPr fontId="2" type="noConversion"/>
  </si>
  <si>
    <t>★網站訂購 www.maobao2.com.tw
★投單信箱 service@info.maobao.com.tw
★電話訂購 0800-266-199
   (週一~週五9:00-12:30、13:30-17:00)
★傳真訂購 02-8976-2715 (10分鐘後請來電確認)</t>
    <phoneticPr fontId="2" type="noConversion"/>
  </si>
  <si>
    <r>
      <t xml:space="preserve">【毛寶兔】超天然小蘇打植物2倍濃縮洗衣精1000g x1瓶+ 800g-補充包 x9包 </t>
    </r>
    <r>
      <rPr>
        <b/>
        <sz val="83"/>
        <color indexed="10"/>
        <rFont val="微軟正黑體"/>
        <family val="2"/>
        <charset val="136"/>
      </rPr>
      <t>贈100點購物金</t>
    </r>
    <phoneticPr fontId="2" type="noConversion"/>
  </si>
  <si>
    <r>
      <rPr>
        <b/>
        <u/>
        <sz val="74"/>
        <color indexed="10"/>
        <rFont val="微軟正黑體"/>
        <family val="2"/>
        <charset val="136"/>
      </rPr>
      <t>★年度熱銷Top1</t>
    </r>
    <r>
      <rPr>
        <b/>
        <sz val="74"/>
        <color indexed="8"/>
        <rFont val="微軟正黑體"/>
        <family val="2"/>
        <charset val="136"/>
      </rPr>
      <t xml:space="preserve"> </t>
    </r>
    <r>
      <rPr>
        <sz val="74"/>
        <color indexed="8"/>
        <rFont val="微軟正黑體"/>
        <family val="2"/>
        <charset val="136"/>
      </rPr>
      <t xml:space="preserve">★嬰幼兒衣物適用  ★食用級小蘇打添加 </t>
    </r>
    <phoneticPr fontId="2" type="noConversion"/>
  </si>
  <si>
    <r>
      <t xml:space="preserve">【毛寶兔】超天然小蘇打植物2倍濃縮洗衣精2.2kg x1+ 2kg-補充包 x2+【毛寶兔】超酵素衣物去漬劑500g-噴槍瓶 x1 </t>
    </r>
    <r>
      <rPr>
        <b/>
        <sz val="83"/>
        <color indexed="10"/>
        <rFont val="微軟正黑體"/>
        <family val="2"/>
        <charset val="136"/>
      </rPr>
      <t>贈100點購物金</t>
    </r>
    <phoneticPr fontId="2" type="noConversion"/>
  </si>
  <si>
    <t xml:space="preserve">★嬰幼兒衣物適用 ★食用級小蘇打添加 ★低泡省水
★蛋白分解酵素配方、有效去污   </t>
    <phoneticPr fontId="2" type="noConversion"/>
  </si>
  <si>
    <r>
      <t xml:space="preserve">【毛寶兔】超天然小蘇打植物2倍濃縮洗衣精5020g x2 </t>
    </r>
    <r>
      <rPr>
        <b/>
        <sz val="83"/>
        <color indexed="10"/>
        <rFont val="微軟正黑體"/>
        <family val="2"/>
        <charset val="136"/>
      </rPr>
      <t>贈100點購物金</t>
    </r>
    <phoneticPr fontId="2" type="noConversion"/>
  </si>
  <si>
    <t xml:space="preserve">★嬰幼兒衣物適用 ★食用級小蘇打添加 ★低泡省水                                                                 </t>
    <phoneticPr fontId="2" type="noConversion"/>
  </si>
  <si>
    <t>【毛寶兔】超酵素制臭抗菌防霉洗衣精2000g x1 +1800g補充包 x2 + 超酵素衣領衣物去漬劑500g-噴槍瓶 x1</t>
    <phoneticPr fontId="2" type="noConversion"/>
  </si>
  <si>
    <t>★日本研發去味因子 ★蛋白分解酵素 ★有效防霉及去除汗臭                                                       ★SGS檢驗抑菌率&gt;99.9％</t>
    <phoneticPr fontId="2" type="noConversion"/>
  </si>
  <si>
    <t>【毛寶兔】超酵素制臭抗菌防霉洗衣精1800g-補充包 x4</t>
    <phoneticPr fontId="2" type="noConversion"/>
  </si>
  <si>
    <t>【毛寶】葳香抗菌洗衣精-防霉淨味3000g x1+ 2000g補充包 x4</t>
    <phoneticPr fontId="2" type="noConversion"/>
  </si>
  <si>
    <t>★99.99%有效洗淨冠狀病毒                                      
★究極制臭力，1滴蘊含200種植物去味力</t>
    <phoneticPr fontId="2" type="noConversion"/>
  </si>
  <si>
    <t>【毛寶】葳香抗菌洗衣精-防蟎極淨3000g x1+ 2000g補充包 x4</t>
    <phoneticPr fontId="2" type="noConversion"/>
  </si>
  <si>
    <t>★99.99%有效洗淨冠狀病毒                                      
★究極制菌力3重特濃複配，制菌率&gt;99.9%</t>
    <phoneticPr fontId="2" type="noConversion"/>
  </si>
  <si>
    <t xml:space="preserve">【毛寶】小蘇打植萃香氛液體皂2000g - 制臭抗菌 x2 + 毛寶小蘇打植萃香氛液體皂 - 防蟎抗菌2000g x2 </t>
    <phoneticPr fontId="2" type="noConversion"/>
  </si>
  <si>
    <t>★嚴選英國Soil Association有機認證精油，天然純淨零負擔                                      
★葡萄柚籽天然抗菌 ★日本專利植萃淨味，終結惱人異味</t>
    <phoneticPr fontId="2" type="noConversion"/>
  </si>
  <si>
    <t>【毛寶】PM2.5除霉防蟎抗菌洗衣精_洗淨病毒2200g x2 + 毛寶PM2.5天然植萃抗菌洗衣精_洗淨病毒2200g x2 + 毛寶PM2.5制臭極淨抗菌洗衣精_洗淨病毒2200g x2</t>
    <phoneticPr fontId="2" type="noConversion"/>
  </si>
  <si>
    <t>★99.9%有效洗淨冠狀病毒  
★日本研發V型潔淨因子 ★深入清潔避免二手PM2.5</t>
    <phoneticPr fontId="2" type="noConversion"/>
  </si>
  <si>
    <r>
      <t xml:space="preserve">【毛寶S】高效濃縮抗菌防霉洗衣精10kg x2 </t>
    </r>
    <r>
      <rPr>
        <b/>
        <sz val="83"/>
        <color indexed="10"/>
        <rFont val="微軟正黑體"/>
        <family val="2"/>
        <charset val="136"/>
      </rPr>
      <t>贈毛寶小蘇打洗碗精1000g(甜橙茶氛) x1 贈</t>
    </r>
    <r>
      <rPr>
        <b/>
        <sz val="83"/>
        <color indexed="10"/>
        <rFont val="微軟正黑體"/>
        <family val="2"/>
        <charset val="136"/>
      </rPr>
      <t>100</t>
    </r>
    <r>
      <rPr>
        <b/>
        <sz val="83"/>
        <color indexed="10"/>
        <rFont val="微軟正黑體"/>
        <family val="2"/>
        <charset val="136"/>
      </rPr>
      <t>點購物金</t>
    </r>
    <phoneticPr fontId="2" type="noConversion"/>
  </si>
  <si>
    <t>★全新高效濃縮配方，用量減半，洗淨效果再升級                        ★獨特抗菌防霉配方 ★高效解垢，瓦解難洗污垢</t>
    <phoneticPr fontId="2" type="noConversion"/>
  </si>
  <si>
    <r>
      <t xml:space="preserve">【毛寶S】高效濃縮抗菌防霉洗衣精10kg x10 </t>
    </r>
    <r>
      <rPr>
        <b/>
        <sz val="83"/>
        <color indexed="10"/>
        <rFont val="微軟正黑體"/>
        <family val="2"/>
        <charset val="136"/>
      </rPr>
      <t>贈毛寶</t>
    </r>
    <r>
      <rPr>
        <b/>
        <sz val="83"/>
        <color indexed="10"/>
        <rFont val="微軟正黑體"/>
        <family val="2"/>
        <charset val="136"/>
      </rPr>
      <t>S</t>
    </r>
    <r>
      <rPr>
        <b/>
        <sz val="83"/>
        <color indexed="10"/>
        <rFont val="微軟正黑體"/>
        <family val="2"/>
        <charset val="136"/>
      </rPr>
      <t>溫暖日光柔軟精</t>
    </r>
    <r>
      <rPr>
        <b/>
        <sz val="83"/>
        <color indexed="10"/>
        <rFont val="微軟正黑體"/>
        <family val="2"/>
        <charset val="136"/>
      </rPr>
      <t xml:space="preserve">4kg x1 + </t>
    </r>
    <r>
      <rPr>
        <b/>
        <sz val="83"/>
        <color indexed="10"/>
        <rFont val="微軟正黑體"/>
        <family val="2"/>
        <charset val="136"/>
      </rPr>
      <t>毛寶兔超水感天然植物除菌清潔劑</t>
    </r>
    <r>
      <rPr>
        <b/>
        <sz val="83"/>
        <color indexed="10"/>
        <rFont val="微軟正黑體"/>
        <family val="2"/>
        <charset val="136"/>
      </rPr>
      <t>425g-</t>
    </r>
    <r>
      <rPr>
        <b/>
        <sz val="83"/>
        <color indexed="10"/>
        <rFont val="微軟正黑體"/>
        <family val="2"/>
        <charset val="136"/>
      </rPr>
      <t>效期至</t>
    </r>
    <r>
      <rPr>
        <b/>
        <sz val="83"/>
        <color indexed="10"/>
        <rFont val="微軟正黑體"/>
        <family val="2"/>
        <charset val="136"/>
      </rPr>
      <t xml:space="preserve">2023/5 x1 </t>
    </r>
    <r>
      <rPr>
        <b/>
        <sz val="83"/>
        <color indexed="10"/>
        <rFont val="微軟正黑體"/>
        <family val="2"/>
        <charset val="136"/>
      </rPr>
      <t>贈</t>
    </r>
    <r>
      <rPr>
        <b/>
        <sz val="83"/>
        <color indexed="10"/>
        <rFont val="微軟正黑體"/>
        <family val="2"/>
        <charset val="136"/>
      </rPr>
      <t>100</t>
    </r>
    <r>
      <rPr>
        <b/>
        <sz val="83"/>
        <color indexed="10"/>
        <rFont val="微軟正黑體"/>
        <family val="2"/>
        <charset val="136"/>
      </rPr>
      <t>點購物金</t>
    </r>
    <phoneticPr fontId="2" type="noConversion"/>
  </si>
  <si>
    <r>
      <t xml:space="preserve">【毛寶S】高效濃縮抗菌防霉洗衣精10kg x2 + 毛寶S高效濃縮酵素香氛洗衣精10kg x1 </t>
    </r>
    <r>
      <rPr>
        <b/>
        <sz val="83"/>
        <color indexed="10"/>
        <rFont val="微軟正黑體"/>
        <family val="2"/>
        <charset val="136"/>
      </rPr>
      <t>贈毛寶小蘇打洗碗精1000g(甜橙茶氛) x1 贈</t>
    </r>
    <r>
      <rPr>
        <b/>
        <sz val="83"/>
        <color indexed="10"/>
        <rFont val="微軟正黑體"/>
        <family val="2"/>
        <charset val="136"/>
      </rPr>
      <t>100</t>
    </r>
    <r>
      <rPr>
        <b/>
        <sz val="83"/>
        <color indexed="10"/>
        <rFont val="微軟正黑體"/>
        <family val="2"/>
        <charset val="136"/>
      </rPr>
      <t>點購物金</t>
    </r>
    <phoneticPr fontId="2" type="noConversion"/>
  </si>
  <si>
    <t>★全新高效濃縮配方，用量減半，洗淨效果再升級                        ★導入蛋白活性酵素，強化污垢深層分解</t>
    <phoneticPr fontId="2" type="noConversion"/>
  </si>
  <si>
    <r>
      <t xml:space="preserve">【毛寶S】毛寶S高效濃縮酵素香氛洗衣精10kg x2 </t>
    </r>
    <r>
      <rPr>
        <b/>
        <sz val="83"/>
        <color indexed="10"/>
        <rFont val="微軟正黑體"/>
        <family val="2"/>
        <charset val="136"/>
      </rPr>
      <t>贈毛寶小蘇打洗碗精1000g(甜橙茶氛) x1 贈</t>
    </r>
    <r>
      <rPr>
        <b/>
        <sz val="83"/>
        <color indexed="10"/>
        <rFont val="微軟正黑體"/>
        <family val="2"/>
        <charset val="136"/>
      </rPr>
      <t>100</t>
    </r>
    <r>
      <rPr>
        <b/>
        <sz val="83"/>
        <color indexed="10"/>
        <rFont val="微軟正黑體"/>
        <family val="2"/>
        <charset val="136"/>
      </rPr>
      <t>點購物金</t>
    </r>
    <phoneticPr fontId="2" type="noConversion"/>
  </si>
  <si>
    <r>
      <t xml:space="preserve">【毛寶S】溫暖日光柔軟精20kg x2桶 </t>
    </r>
    <r>
      <rPr>
        <b/>
        <sz val="83"/>
        <color indexed="10"/>
        <rFont val="微軟正黑體"/>
        <family val="2"/>
        <charset val="136"/>
      </rPr>
      <t>贈油嘴專用套管 x1</t>
    </r>
    <phoneticPr fontId="2" type="noConversion"/>
  </si>
  <si>
    <t xml:space="preserve">★SGS檢驗不含四大重金屬 ★柔軟配方，預防纖維毛球                                </t>
    <phoneticPr fontId="2" type="noConversion"/>
  </si>
  <si>
    <t>【毛寶兔】超美型防縮固色冷洗精1000g x2</t>
    <phoneticPr fontId="2" type="noConversion"/>
  </si>
  <si>
    <t>★獨特防縮、抗皺、固色因子 ★易燙柔軟抗靜電</t>
    <phoneticPr fontId="2" type="noConversion"/>
  </si>
  <si>
    <t>【毛寶】貼身衣物手洗精1000g-玫瑰天竺葵 x1 + 3D香氛 x1</t>
    <phoneticPr fontId="2" type="noConversion"/>
  </si>
  <si>
    <t>★深度抗菌99.9% ★專屬女性植萃香氛，貼身衣物專用                        ★中性溫和配方，植物系洗淨成分，輕鬆洗滌不傷手</t>
    <phoneticPr fontId="2" type="noConversion"/>
  </si>
  <si>
    <t>【毛寶】環保冷洗精2800g x1 +毛寶環保冷洗精2000g-補充包 x1</t>
    <phoneticPr fontId="2" type="noConversion"/>
  </si>
  <si>
    <t>★深度護纖技術 守護衣物不變形
★99.9%天然抗菌力 抑制臭味生成</t>
    <phoneticPr fontId="2" type="noConversion"/>
  </si>
  <si>
    <t>【毛寶】X-sport 專業運動酵素洗衣精_沁檸白麝香500g x1 + 玫瑰香柏500g x1</t>
    <phoneticPr fontId="2" type="noConversion"/>
  </si>
  <si>
    <t>★專為運動衣物研發 ★FEVO織物進化技術新革命 
★毛寶獨家研發潔淨技術，年度最強洗淨力</t>
    <phoneticPr fontId="2" type="noConversion"/>
  </si>
  <si>
    <t>【毛寶兔】超酵素衣領衣物去漬劑500g-噴槍瓶 x2</t>
    <phoneticPr fontId="2" type="noConversion"/>
  </si>
  <si>
    <t>★嬰幼兒衣物適用 ★蛋白分解酵素配方、有效去污                        ★純中性配方</t>
    <phoneticPr fontId="2" type="noConversion"/>
  </si>
  <si>
    <r>
      <t xml:space="preserve">【毛寶兔】超酵素衣領衣物去漬劑2000g-補充瓶 x2 </t>
    </r>
    <r>
      <rPr>
        <b/>
        <sz val="83"/>
        <color indexed="10"/>
        <rFont val="微軟正黑體"/>
        <family val="2"/>
        <charset val="136"/>
      </rPr>
      <t>贈去漬劑500g-噴槍瓶 x1</t>
    </r>
    <phoneticPr fontId="2" type="noConversion"/>
  </si>
  <si>
    <t>【毛寶兔】超複合酵素衣物去漬凝膠250g x2</t>
    <phoneticPr fontId="2" type="noConversion"/>
  </si>
  <si>
    <t>★精粹3種酵素之獨家配方 ★神奇魔刷，深入纖維分解頑垢         ★無磷、無苯、無螢光劑、無漂白劑</t>
    <phoneticPr fontId="2" type="noConversion"/>
  </si>
  <si>
    <t>【毛寶】葳香衣物柔軟精-花香3200g x1 + 1900g-補充包 x2</t>
    <phoneticPr fontId="2" type="noConversion"/>
  </si>
  <si>
    <t>★特殊柔軟劑，洗後讓衣物柔軟有彈性                                       ★可防灰塵、防靜電，衣物洗後持續散發天然花香</t>
    <phoneticPr fontId="2" type="noConversion"/>
  </si>
  <si>
    <t>【毛寶】葳香衣物柔軟精-防霉3200g x1 + 1900g-補充包 x2</t>
    <phoneticPr fontId="2" type="noConversion"/>
  </si>
  <si>
    <t>★特殊柔軟劑，洗後讓衣物柔軟有彈性                                       ★可防灰塵、防靜電，讓衣物洗後散發陽光曬後暖暖的香味</t>
    <phoneticPr fontId="2" type="noConversion"/>
  </si>
  <si>
    <t>【毛寶兔】超天然小蘇打活氧殺菌漂白素330g x4</t>
    <phoneticPr fontId="2" type="noConversion"/>
  </si>
  <si>
    <t>★抑菌率99.99% ★氧系漂白成分，花色衣物也能安心使用</t>
    <phoneticPr fontId="2" type="noConversion"/>
  </si>
  <si>
    <t>【毛寶S】增豔無氯漂白水3600g(清新百花香) x2</t>
    <phoneticPr fontId="2" type="noConversion"/>
  </si>
  <si>
    <t>★溫和雙氧、潔白殺菌、不傷衣料 ★清新百花香溫和不刺鼻</t>
    <phoneticPr fontId="2" type="noConversion"/>
  </si>
  <si>
    <t>【毛寶兔】超酵素活氧洗衣槽除菌去污劑250g x6</t>
    <phoneticPr fontId="2" type="noConversion"/>
  </si>
  <si>
    <t>★超酵素活氧配方，含PT酵素 ★SGS檢驗抑菌率&gt;99.9％</t>
    <phoneticPr fontId="2" type="noConversion"/>
  </si>
  <si>
    <t>【毛寶】洗衣槽專用去污劑-洗淨病毒 300g-3入 x4</t>
    <phoneticPr fontId="2" type="noConversion"/>
  </si>
  <si>
    <t>★99.9%洗淨病毒 ★Ag+銀離子配方，高效移除頑強污垢</t>
    <phoneticPr fontId="2" type="noConversion"/>
  </si>
  <si>
    <t>【毛寶兔】超水感天然植物除菌清潔劑425g x2瓶-效期至2023/5</t>
    <phoneticPr fontId="2" type="noConversion"/>
  </si>
  <si>
    <t xml:space="preserve">★適合有嬰兒家庭 ★清潔、除菌除臭 ★不須用水擦拭  </t>
    <phoneticPr fontId="2" type="noConversion"/>
  </si>
  <si>
    <r>
      <t>【香滿室】地板清潔劑</t>
    </r>
    <r>
      <rPr>
        <b/>
        <sz val="83"/>
        <color indexed="8"/>
        <rFont val="微軟正黑體"/>
        <family val="2"/>
        <charset val="136"/>
      </rPr>
      <t>(清新茶樹)2000gx1+1800g補充包x1</t>
    </r>
    <phoneticPr fontId="2" type="noConversion"/>
  </si>
  <si>
    <t xml:space="preserve">★萃取天然草本抑菌成分 ★溫和中性安全不刺激                            </t>
    <phoneticPr fontId="2" type="noConversion"/>
  </si>
  <si>
    <r>
      <t>【香滿室】地板清潔劑</t>
    </r>
    <r>
      <rPr>
        <b/>
        <sz val="83"/>
        <color indexed="8"/>
        <rFont val="微軟正黑體"/>
        <family val="2"/>
        <charset val="136"/>
      </rPr>
      <t>(海洋微風)2000gx1+1800g補充包x1</t>
    </r>
    <phoneticPr fontId="2" type="noConversion"/>
  </si>
  <si>
    <r>
      <t>【香滿室】地板清潔劑</t>
    </r>
    <r>
      <rPr>
        <b/>
        <sz val="83"/>
        <color indexed="8"/>
        <rFont val="微軟正黑體"/>
        <family val="2"/>
        <charset val="136"/>
      </rPr>
      <t>(檀木馨香)2000gx1+1800g補充包x1</t>
    </r>
    <phoneticPr fontId="2" type="noConversion"/>
  </si>
  <si>
    <r>
      <t>【香滿室】地板清潔劑</t>
    </r>
    <r>
      <rPr>
        <b/>
        <sz val="83"/>
        <color indexed="8"/>
        <rFont val="微軟正黑體"/>
        <family val="2"/>
        <charset val="136"/>
      </rPr>
      <t>(薰衣草)2000gx1+1800g補充包x1</t>
    </r>
    <phoneticPr fontId="2" type="noConversion"/>
  </si>
  <si>
    <t>【毛寶】米精萃洗碗精1000g x2</t>
    <phoneticPr fontId="2" type="noConversion"/>
  </si>
  <si>
    <t xml:space="preserve">★米糠精萃瓦解油膩髒污 ★中性溫和親膚不傷手                           </t>
    <phoneticPr fontId="2" type="noConversion"/>
  </si>
  <si>
    <t>【毛寶兔】蔬果食器洗滌液1000gx2</t>
    <phoneticPr fontId="2" type="noConversion"/>
  </si>
  <si>
    <t>【毛寶S】強效去污萬能清潔劑4kg(黃金香柚) x2</t>
    <phoneticPr fontId="2" type="noConversion"/>
  </si>
  <si>
    <t>【毛寶】熱水瓶開飲機洗淨劑25g*3 x2盒</t>
    <phoneticPr fontId="2" type="noConversion"/>
  </si>
  <si>
    <t>【毛寶兔】超啵亮食器杯垢去漬劑 330g x2</t>
    <phoneticPr fontId="2" type="noConversion"/>
  </si>
  <si>
    <t>★超酵素活氧潔淨升級配方 ★免刷免搓，除垢除臭一次完成</t>
    <phoneticPr fontId="2" type="noConversion"/>
  </si>
  <si>
    <t>【毛寶】電鍋清潔劑200g x2</t>
    <phoneticPr fontId="2" type="noConversion"/>
  </si>
  <si>
    <t xml:space="preserve">★經SGS檢驗 ★食用級檸檬酸複合配方 ★除水垢焦垢 </t>
    <phoneticPr fontId="2" type="noConversion"/>
  </si>
  <si>
    <t>【毛寶兔】廚房去油除垢清潔劑500g x1 + 浴廁去污除菌清潔劑500g x1+ 馬桶去垢除臭清潔劑651g x1</t>
    <phoneticPr fontId="2" type="noConversion"/>
  </si>
  <si>
    <t>★強效去油成分CQR，5分鐘去除頑垢 ★天然有機檸檬酸，迅速去除水垢及皂垢 ★獨家AHA果酸天然去污除菌</t>
    <phoneticPr fontId="2" type="noConversion"/>
  </si>
  <si>
    <r>
      <t xml:space="preserve">【毛寶兔】超泡沫廚房去油除垢清潔劑2000g x2 </t>
    </r>
    <r>
      <rPr>
        <b/>
        <sz val="83"/>
        <color indexed="10"/>
        <rFont val="微軟正黑體"/>
        <family val="2"/>
        <charset val="136"/>
      </rPr>
      <t>贈500g噴槍瓶 x1</t>
    </r>
    <phoneticPr fontId="2" type="noConversion"/>
  </si>
  <si>
    <t xml:space="preserve">★強效去油成分CQR，5分鐘去除頑垢 ★環保性草本配方 </t>
    <phoneticPr fontId="2" type="noConversion"/>
  </si>
  <si>
    <t>【毛寶兔】超泡沫廚房去油除垢清潔劑500g噴槍瓶 x2</t>
    <phoneticPr fontId="2" type="noConversion"/>
  </si>
  <si>
    <t xml:space="preserve">★強效去油成分CQR，5分鐘去除頑垢 ★環保性草本配方   </t>
    <phoneticPr fontId="2" type="noConversion"/>
  </si>
  <si>
    <r>
      <t xml:space="preserve">【毛寶兔】超檸檬浴廁去污除菌清潔劑2000g x2 </t>
    </r>
    <r>
      <rPr>
        <b/>
        <sz val="83"/>
        <color indexed="10"/>
        <rFont val="微軟正黑體"/>
        <family val="2"/>
        <charset val="136"/>
      </rPr>
      <t>贈500g噴槍瓶 x1</t>
    </r>
    <phoneticPr fontId="2" type="noConversion"/>
  </si>
  <si>
    <t>★天然有機檸檬酸，迅速去除水垢及皂垢  ★不殘留、不刺鼻</t>
    <phoneticPr fontId="2" type="noConversion"/>
  </si>
  <si>
    <r>
      <t>【毛寶兔】超檸檬浴廁去污除菌清潔劑500g噴槍瓶 x2</t>
    </r>
    <r>
      <rPr>
        <b/>
        <sz val="70"/>
        <rFont val="微軟正黑體"/>
        <family val="2"/>
        <charset val="136"/>
      </rPr>
      <t/>
    </r>
    <phoneticPr fontId="2" type="noConversion"/>
  </si>
  <si>
    <t>【毛寶兔】超果酸AHA馬桶去垢除臭清潔劑651g x2</t>
    <phoneticPr fontId="2" type="noConversion"/>
  </si>
  <si>
    <t>★獨家AHA果酸天然去污除菌  ★淡雅柑橘清香，不刺鼻</t>
    <phoneticPr fontId="2" type="noConversion"/>
  </si>
  <si>
    <t>【毛寶】超強效萬用去污劑 - 白柚清香500g-噴槍瓶 x2</t>
    <phoneticPr fontId="2" type="noConversion"/>
  </si>
  <si>
    <r>
      <t xml:space="preserve">【毛寶】超強效萬用去污劑 - 白柚清香2000g x2 </t>
    </r>
    <r>
      <rPr>
        <b/>
        <sz val="83"/>
        <color indexed="10"/>
        <rFont val="微軟正黑體"/>
        <family val="2"/>
        <charset val="136"/>
      </rPr>
      <t>贈500g-噴槍瓶 x1</t>
    </r>
    <phoneticPr fontId="2" type="noConversion"/>
  </si>
  <si>
    <r>
      <t xml:space="preserve">小鹿山丘有機精油雙效防蚊乳液60g(甜橙精油) x2 </t>
    </r>
    <r>
      <rPr>
        <b/>
        <sz val="83"/>
        <color indexed="10"/>
        <rFont val="微軟正黑體"/>
        <family val="2"/>
        <charset val="136"/>
      </rPr>
      <t>贈小鹿山丘舒緩凝露15g x1</t>
    </r>
    <phoneticPr fontId="2" type="noConversion"/>
  </si>
  <si>
    <t>★天然有機精油，有效防蚊 ★無添加DEET(敵避)</t>
  </si>
  <si>
    <r>
      <t xml:space="preserve">小鹿山丘有機精油長效雙效防蚊液120g x1 +小鹿山丘有機精油長效雙效防蚊液60g x1 </t>
    </r>
    <r>
      <rPr>
        <b/>
        <sz val="83"/>
        <color indexed="10"/>
        <rFont val="微軟正黑體"/>
        <family val="2"/>
        <charset val="136"/>
      </rPr>
      <t>贈小鹿山丘舒緩凝露15g x1</t>
    </r>
    <phoneticPr fontId="2" type="noConversion"/>
  </si>
  <si>
    <t>★天然有機精油，5-6小時有效防蚊 ★無添加DEET(敵避)</t>
    <phoneticPr fontId="2" type="noConversion"/>
  </si>
  <si>
    <t>小鹿山丘有機精油驅蚊貼片12枚 x1 + 小鹿山丘有機檸檬草精油防蚊貼片8枚-長效防護 x1</t>
    <phoneticPr fontId="2" type="noConversion"/>
  </si>
  <si>
    <t>★精油揮發效果長達12小時 ★無添加DEET(敵避)</t>
    <phoneticPr fontId="2" type="noConversion"/>
  </si>
  <si>
    <t>★添加台大奈米生醫一號，台灣專利字號 I304338                                                   ★葡萄柚籽萃取-從未成熟的葡萄柚果實種籽精萃而成的潔淨成分</t>
    <phoneticPr fontId="2" type="noConversion"/>
  </si>
  <si>
    <r>
      <t xml:space="preserve">小鹿山丘葡萄柚籽抗菌清潔噴霧425g x1 </t>
    </r>
    <r>
      <rPr>
        <b/>
        <sz val="83"/>
        <color indexed="10"/>
        <rFont val="微軟正黑體"/>
        <family val="2"/>
        <charset val="136"/>
      </rPr>
      <t>贈毛寶繽紛花園抗菌洗手乳250gx1</t>
    </r>
    <phoneticPr fontId="2" type="noConversion"/>
  </si>
  <si>
    <t xml:space="preserve">★天然抗菌因子-葡萄柚籽萃取，有效對抗生活中常見的病菌                                                      ★奈米制菌因子CHG及七種抗菌植物萃取精華，雙效抗菌 </t>
    <phoneticPr fontId="2" type="noConversion"/>
  </si>
  <si>
    <t xml:space="preserve">毛寶制臭抗菌織物清新噴霧-瞬效除皺250g x1 + 毛寶制臭抗菌織物清新噴霧-防PM2.5粉塵250g x1 </t>
    <phoneticPr fontId="2" type="noConversion"/>
  </si>
  <si>
    <t>★SPPR天然植物系消臭，防塵除皺一噴瞬效                                                  
★添加食品級天然葡萄柚籽抑菌成份，抗菌率99.9%</t>
    <phoneticPr fontId="2" type="noConversion"/>
  </si>
  <si>
    <t>★微米科技洗淨及蛋白酵素，雙重潔淨                                            ★化妝品及抗菌成份，抑制大腸桿菌、金黃色葡萄球菌</t>
    <phoneticPr fontId="2" type="noConversion"/>
  </si>
  <si>
    <r>
      <t xml:space="preserve">毛寶寵物小蘇打植萃食器清潔液500g x2 </t>
    </r>
    <r>
      <rPr>
        <b/>
        <sz val="83"/>
        <color indexed="10"/>
        <rFont val="微軟正黑體"/>
        <family val="2"/>
        <charset val="136"/>
      </rPr>
      <t>贈毛寶寵物植物系制臭抑菌噴霧120g x1</t>
    </r>
    <phoneticPr fontId="2" type="noConversion"/>
  </si>
  <si>
    <t>★高效植物性配方洗淨，瓦解油膩                                                    ★添加親膚性潤膚因子，溫和不刺激、雙手不乾澀</t>
    <phoneticPr fontId="2" type="noConversion"/>
  </si>
  <si>
    <r>
      <t xml:space="preserve">毛寶寵物草本抑菌地板清潔液500g-蘋果香 x2 </t>
    </r>
    <r>
      <rPr>
        <b/>
        <sz val="83"/>
        <color indexed="10"/>
        <rFont val="微軟正黑體"/>
        <family val="2"/>
        <charset val="136"/>
      </rPr>
      <t>贈毛寶寵物植物系制臭抑菌噴霧120g x1</t>
    </r>
    <phoneticPr fontId="2" type="noConversion"/>
  </si>
  <si>
    <t>★歐盟ECOCERT認證，清潔、淨味一拖即淨     
★噴拖兩用：兩用配方，局部噴擦、大面積桶拖一瓶滿足</t>
    <phoneticPr fontId="2" type="noConversion"/>
  </si>
  <si>
    <r>
      <t xml:space="preserve">毛寶寵物植物系制臭抑菌噴霧500g x2 </t>
    </r>
    <r>
      <rPr>
        <b/>
        <sz val="83"/>
        <color indexed="10"/>
        <rFont val="微軟正黑體"/>
        <family val="2"/>
        <charset val="136"/>
      </rPr>
      <t>贈毛寶寵物植物系制臭抑菌噴霧120g x1</t>
    </r>
    <phoneticPr fontId="2" type="noConversion"/>
  </si>
  <si>
    <t>★日本植物系瞬效消臭技術，真正消弭臭源，同時淨化空氣                                                   ★天然植物性消臭配方、無香精，溫和不刺激</t>
    <phoneticPr fontId="2" type="noConversion"/>
  </si>
  <si>
    <t>【毛寶兔】超天然小蘇打植物2倍濃縮洗衣精1000g x1+ 超酵素制臭抗菌防霉洗衣精1000gx1 +超酵素衣物去漬劑500g-噴槍瓶 x1</t>
    <phoneticPr fontId="2" type="noConversion"/>
  </si>
  <si>
    <t xml:space="preserve">★嬰幼兒衣物適用  ★食用級小蘇打添加                                                  ★日本研發去味因子 ★蛋白分解酵素 ★有效防霉及去除汗臭  </t>
    <phoneticPr fontId="2" type="noConversion"/>
  </si>
  <si>
    <t>1. 訂購單請詳細填寫email及聯絡電話，訂單成立以email通知，出貨前1～2天以mail通知預計到貨日期，如不便收件，可直接與司機改期配送。無法聯繫3次，即取消訂單。
2. 響應財政部電子發票政策，一律開立電子發票，發票開立資訊會派送到mail信箱。二聯式改開三聯式、三聯式改開二聯式，請辦理退貨取消訂單重新下單。
3. 送貨時間週一至週五9:00~17:00，訂單成立5~7個工作天出貨，離島外島恕不配送。ATM轉帳、信用卡付款、Line Pay付款、街口支付僅適用「網路訂購」，一次付清。電話及傳真訂購僅限用「貨到付款」，貨到付款者請備妥正確貨款交由送貨人員，恕不找零；部分地區不適用貨到付款，偏遠地區建議使用ATM、信用卡付款，以免影響到貨時間。
4. 週六配送無法指定日期，以實際出貨順序安排配送；實際配送時段，以貨運公司配送實際為準。若遇貨品配達時不方便收貨，請直接與司機另約配送時間，且另約之配送時間不可超過7天；週日不送貨。
5. 單筆訂單未滿2000元，另外收取100元運費；單筆訂單金額滿2000元免運費。訂購滿2500元送毛寶兔超啵亮食器杯垢去漬劑330g($199)、滿3000元贈品任選送毛寶S低敏抗菌手洗精1000g($139)/毛寶制臭抗菌織物清新噴霧-瞬效除皺250g($258)/毛寶制臭抗菌織物清新噴霧-防PM2.5粉塵250g($258)、滿3500元送小鹿山丘有機精油防蚊超值組 ($827)，贈品恕不累送。贈品數量有限，送完為止。毛寶公司保留更換其他贈品權利。
6. 「網路下單」會員獨享購物金，滿$3,500送$300購物金，滿$6,000送$600購物金，需加入毛寶兔宅配網站會員，完成網路下單，且期間內無取消訂單於出貨後7天統一發放。
7. 每筆訂貨單之訂貨資料將以本公司實際收到之訂貨單內容為依據，如有任何因電腦、網路、電話、技術或不可歸責於毛寶公司之事由，而使購買者所寄出或填寫之資料有遲延、遺失、錯誤、無法辨識或毀損情況，毛寶公司不負任何法律責任，購買者亦不得因此異議或要求賠償。毛寶公司保留接單與否及更換贈品之權利，以及更改/解釋活動內容之權利。
8. 本人同意所填資料供毛寶股份有限公司作為促銷及行銷活動使用；若不同意請來信或來電表示。
9. 活動價格、資訊以網站公告為主。如有任何疑問，請聯絡客服電話0800-266-199  客服傳真02-8976-2715  服務時間：週一至週五  09:00～12:30、13:30 ~ 17:00。</t>
    <phoneticPr fontId="2" type="noConversion"/>
  </si>
  <si>
    <t>滿3000元送「毛寶制臭抗菌織物清新噴霧250g」</t>
    <phoneticPr fontId="22" type="noConversion"/>
  </si>
  <si>
    <t xml:space="preserve">【2022-06 毛寶兔宅配網夏特賣】訂購單 </t>
    <phoneticPr fontId="5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</si>
</sst>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  <numFmt numFmtId="177" formatCode="0_);[Red]\(0\)"/>
    <numFmt numFmtId="178" formatCode="&quot;NT$&quot;#,##0_);[Red]\(&quot;NT$&quot;#,##0\)"/>
    <numFmt numFmtId="179" formatCode="00000000"/>
    <numFmt numFmtId="180" formatCode="0000\-000000"/>
    <numFmt numFmtId="181" formatCode="0.00_ "/>
    <numFmt numFmtId="182" formatCode="&quot;$&quot;#,##0"/>
    <numFmt numFmtId="183" formatCode="&quot;$&quot;#,##0_);[Red]\(&quot;$&quot;#,##0\)"/>
  </numFmts>
  <fonts count="93" x14ac:knownFonts="1"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b/>
      <sz val="72"/>
      <name val="微軟正黑體"/>
      <family val="2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8"/>
      <name val="微軟正黑體"/>
      <family val="2"/>
      <charset val="136"/>
    </font>
    <font>
      <b/>
      <sz val="10"/>
      <name val="Arial"/>
      <family val="2"/>
    </font>
    <font>
      <sz val="45"/>
      <name val="微軟正黑體"/>
      <family val="2"/>
      <charset val="136"/>
    </font>
    <font>
      <sz val="10"/>
      <name val="微軟正黑體"/>
      <family val="2"/>
      <charset val="136"/>
    </font>
    <font>
      <b/>
      <sz val="80"/>
      <name val="微軟正黑體"/>
      <family val="2"/>
      <charset val="136"/>
    </font>
    <font>
      <sz val="60"/>
      <name val="微軟正黑體"/>
      <family val="2"/>
      <charset val="136"/>
    </font>
    <font>
      <sz val="50"/>
      <name val="微軟正黑體"/>
      <family val="2"/>
      <charset val="136"/>
    </font>
    <font>
      <b/>
      <sz val="50"/>
      <color indexed="10"/>
      <name val="微軟正黑體"/>
      <family val="2"/>
      <charset val="136"/>
    </font>
    <font>
      <sz val="40"/>
      <color indexed="8"/>
      <name val="微軟正黑體"/>
      <family val="2"/>
      <charset val="136"/>
    </font>
    <font>
      <sz val="65"/>
      <color indexed="8"/>
      <name val="微軟正黑體"/>
      <family val="2"/>
      <charset val="136"/>
    </font>
    <font>
      <sz val="70"/>
      <name val="微軟正黑體"/>
      <family val="2"/>
      <charset val="136"/>
    </font>
    <font>
      <sz val="65"/>
      <name val="微軟正黑體"/>
      <family val="2"/>
      <charset val="136"/>
    </font>
    <font>
      <b/>
      <sz val="65"/>
      <name val="微軟正黑體"/>
      <family val="2"/>
      <charset val="136"/>
    </font>
    <font>
      <b/>
      <sz val="70"/>
      <name val="微軟正黑體"/>
      <family val="2"/>
      <charset val="136"/>
    </font>
    <font>
      <b/>
      <sz val="75"/>
      <name val="微軟正黑體"/>
      <family val="2"/>
      <charset val="136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b/>
      <sz val="90"/>
      <name val="微軟正黑體"/>
      <family val="2"/>
      <charset val="136"/>
    </font>
    <font>
      <b/>
      <sz val="70"/>
      <color indexed="10"/>
      <name val="微軟正黑體"/>
      <family val="2"/>
      <charset val="136"/>
    </font>
    <font>
      <sz val="75"/>
      <color indexed="8"/>
      <name val="微軟正黑體"/>
      <family val="2"/>
      <charset val="136"/>
    </font>
    <font>
      <sz val="68"/>
      <name val="微軟正黑體"/>
      <family val="2"/>
      <charset val="136"/>
    </font>
    <font>
      <b/>
      <sz val="68"/>
      <name val="微軟正黑體"/>
      <family val="2"/>
      <charset val="136"/>
    </font>
    <font>
      <b/>
      <sz val="68"/>
      <color indexed="10"/>
      <name val="微軟正黑體"/>
      <family val="2"/>
      <charset val="136"/>
    </font>
    <font>
      <b/>
      <sz val="85"/>
      <name val="微軟正黑體"/>
      <family val="2"/>
      <charset val="136"/>
    </font>
    <font>
      <sz val="80"/>
      <name val="微軟正黑體"/>
      <family val="2"/>
      <charset val="136"/>
    </font>
    <font>
      <b/>
      <sz val="120"/>
      <name val="微軟正黑體"/>
      <family val="2"/>
      <charset val="136"/>
    </font>
    <font>
      <b/>
      <sz val="88"/>
      <name val="微軟正黑體"/>
      <family val="2"/>
      <charset val="136"/>
    </font>
    <font>
      <sz val="90"/>
      <name val="微軟正黑體"/>
      <family val="2"/>
      <charset val="136"/>
    </font>
    <font>
      <b/>
      <sz val="180"/>
      <name val="微軟正黑體"/>
      <family val="2"/>
      <charset val="136"/>
    </font>
    <font>
      <b/>
      <sz val="77"/>
      <name val="微軟正黑體"/>
      <family val="2"/>
      <charset val="136"/>
    </font>
    <font>
      <b/>
      <sz val="83"/>
      <name val="微軟正黑體"/>
      <family val="2"/>
      <charset val="136"/>
    </font>
    <font>
      <b/>
      <sz val="83"/>
      <color indexed="8"/>
      <name val="微軟正黑體"/>
      <family val="2"/>
      <charset val="136"/>
    </font>
    <font>
      <b/>
      <sz val="80"/>
      <color indexed="10"/>
      <name val="微軟正黑體"/>
      <family val="2"/>
      <charset val="136"/>
    </font>
    <font>
      <sz val="65"/>
      <color indexed="10"/>
      <name val="微軟正黑體"/>
      <family val="2"/>
      <charset val="136"/>
    </font>
    <font>
      <sz val="180"/>
      <name val="微軟正黑體"/>
      <family val="2"/>
      <charset val="136"/>
    </font>
    <font>
      <b/>
      <sz val="83"/>
      <color indexed="10"/>
      <name val="微軟正黑體"/>
      <family val="2"/>
      <charset val="136"/>
    </font>
    <font>
      <b/>
      <sz val="75"/>
      <color indexed="10"/>
      <name val="微軟正黑體"/>
      <family val="2"/>
      <charset val="136"/>
    </font>
    <font>
      <sz val="75"/>
      <name val="微軟正黑體"/>
      <family val="2"/>
      <charset val="136"/>
    </font>
    <font>
      <b/>
      <sz val="74"/>
      <color indexed="8"/>
      <name val="微軟正黑體"/>
      <family val="2"/>
      <charset val="136"/>
    </font>
    <font>
      <sz val="74"/>
      <color indexed="8"/>
      <name val="微軟正黑體"/>
      <family val="2"/>
      <charset val="136"/>
    </font>
    <font>
      <sz val="74"/>
      <name val="微軟正黑體"/>
      <family val="2"/>
      <charset val="136"/>
    </font>
    <font>
      <sz val="85"/>
      <color indexed="8"/>
      <name val="微軟正黑體"/>
      <family val="2"/>
      <charset val="136"/>
    </font>
    <font>
      <sz val="85"/>
      <name val="微軟正黑體"/>
      <family val="2"/>
      <charset val="136"/>
    </font>
    <font>
      <b/>
      <sz val="12"/>
      <color indexed="8"/>
      <name val="微軟正黑體"/>
      <family val="2"/>
      <charset val="136"/>
    </font>
    <font>
      <sz val="9"/>
      <name val="新細明體"/>
      <family val="1"/>
      <charset val="136"/>
    </font>
    <font>
      <b/>
      <sz val="16"/>
      <color indexed="8"/>
      <name val="Arial"/>
      <family val="2"/>
    </font>
    <font>
      <sz val="16"/>
      <color indexed="8"/>
      <name val="微軟正黑體"/>
      <family val="2"/>
      <charset val="136"/>
    </font>
    <font>
      <sz val="10"/>
      <color indexed="8"/>
      <name val="微軟正黑體"/>
      <family val="2"/>
      <charset val="136"/>
    </font>
    <font>
      <b/>
      <sz val="16"/>
      <name val="微軟正黑體"/>
      <family val="2"/>
      <charset val="136"/>
    </font>
    <font>
      <b/>
      <sz val="16"/>
      <name val="細明體"/>
      <family val="3"/>
      <charset val="136"/>
    </font>
    <font>
      <b/>
      <sz val="10"/>
      <name val="微軟正黑體"/>
      <family val="2"/>
      <charset val="136"/>
    </font>
    <font>
      <b/>
      <sz val="16"/>
      <name val="Arial"/>
      <family val="2"/>
    </font>
    <font>
      <b/>
      <sz val="14"/>
      <name val="微軟正黑體"/>
      <family val="2"/>
      <charset val="136"/>
    </font>
    <font>
      <sz val="11"/>
      <color indexed="8"/>
      <name val="微軟正黑體"/>
      <family val="2"/>
      <charset val="136"/>
    </font>
    <font>
      <b/>
      <sz val="10"/>
      <color indexed="8"/>
      <name val="微軟正黑體"/>
      <family val="2"/>
      <charset val="136"/>
    </font>
    <font>
      <sz val="72"/>
      <name val="微軟正黑體"/>
      <family val="2"/>
      <charset val="136"/>
    </font>
    <font>
      <sz val="88"/>
      <name val="微軟正黑體"/>
      <family val="2"/>
      <charset val="136"/>
    </font>
    <font>
      <b/>
      <sz val="63"/>
      <name val="微軟正黑體"/>
      <family val="2"/>
      <charset val="136"/>
    </font>
    <font>
      <b/>
      <u/>
      <sz val="74"/>
      <color indexed="10"/>
      <name val="微軟正黑體"/>
      <family val="2"/>
      <charset val="136"/>
    </font>
    <font>
      <b/>
      <sz val="110"/>
      <name val="微軟正黑體"/>
      <family val="2"/>
      <charset val="136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b/>
      <sz val="40"/>
      <color rgb="FFFF0000"/>
      <name val="微軟正黑體"/>
      <family val="2"/>
      <charset val="136"/>
    </font>
    <font>
      <b/>
      <sz val="50"/>
      <color rgb="FFFF0000"/>
      <name val="微軟正黑體"/>
      <family val="2"/>
      <charset val="136"/>
    </font>
    <font>
      <sz val="18"/>
      <color theme="1"/>
      <name val="微軟正黑體"/>
      <family val="2"/>
      <charset val="136"/>
    </font>
    <font>
      <b/>
      <sz val="58"/>
      <color theme="1"/>
      <name val="微軟正黑體"/>
      <family val="2"/>
      <charset val="136"/>
    </font>
    <font>
      <sz val="60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85"/>
      <color rgb="FFFF0000"/>
      <name val="微軟正黑體"/>
      <family val="2"/>
      <charset val="136"/>
    </font>
    <font>
      <b/>
      <sz val="75"/>
      <color theme="1"/>
      <name val="微軟正黑體"/>
      <family val="2"/>
      <charset val="136"/>
    </font>
    <font>
      <b/>
      <sz val="75"/>
      <color rgb="FFFF0000"/>
      <name val="微軟正黑體"/>
      <family val="2"/>
      <charset val="136"/>
    </font>
    <font>
      <sz val="16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b/>
      <sz val="16"/>
      <color theme="1"/>
      <name val="細明體"/>
      <family val="3"/>
      <charset val="136"/>
    </font>
    <font>
      <sz val="16"/>
      <color theme="1"/>
      <name val="Arial"/>
      <family val="2"/>
    </font>
    <font>
      <b/>
      <sz val="75"/>
      <color rgb="FF0000FF"/>
      <name val="微軟正黑體"/>
      <family val="2"/>
      <charset val="136"/>
    </font>
    <font>
      <b/>
      <sz val="70"/>
      <color rgb="FF0000FF"/>
      <name val="微軟正黑體"/>
      <family val="2"/>
      <charset val="136"/>
    </font>
    <font>
      <b/>
      <sz val="80"/>
      <color theme="1"/>
      <name val="微軟正黑體"/>
      <family val="2"/>
      <charset val="136"/>
    </font>
    <font>
      <sz val="80"/>
      <color theme="1"/>
      <name val="微軟正黑體"/>
      <family val="2"/>
      <charset val="136"/>
    </font>
    <font>
      <sz val="48"/>
      <color theme="1"/>
      <name val="微軟正黑體"/>
      <family val="2"/>
      <charset val="136"/>
    </font>
    <font>
      <sz val="74"/>
      <color theme="1"/>
      <name val="微軟正黑體"/>
      <family val="2"/>
      <charset val="136"/>
    </font>
    <font>
      <b/>
      <sz val="83"/>
      <color theme="1"/>
      <name val="微軟正黑體"/>
      <family val="2"/>
      <charset val="136"/>
    </font>
    <font>
      <b/>
      <sz val="83"/>
      <color rgb="FFFF0000"/>
      <name val="微軟正黑體"/>
      <family val="2"/>
      <charset val="136"/>
    </font>
    <font>
      <sz val="80"/>
      <color theme="0"/>
      <name val="微軟正黑體"/>
      <family val="2"/>
      <charset val="136"/>
    </font>
    <font>
      <b/>
      <sz val="70"/>
      <color rgb="FFFF0000"/>
      <name val="微軟正黑體"/>
      <family val="2"/>
      <charset val="136"/>
    </font>
    <font>
      <b/>
      <sz val="83"/>
      <color theme="1" tint="0.499984740745262"/>
      <name val="微軟正黑體"/>
      <family val="2"/>
      <charset val="136"/>
    </font>
    <font>
      <sz val="75"/>
      <color theme="1"/>
      <name val="微軟正黑體"/>
      <family val="2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9">
    <xf numFmtId="0" fontId="0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43" fontId="2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66" fillId="0" borderId="0" applyFont="0" applyFill="0" applyBorder="0" applyAlignment="0" applyProtection="0">
      <alignment vertical="center"/>
    </xf>
    <xf numFmtId="43" fontId="66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235">
    <xf numFmtId="0" fontId="0" fillId="0" borderId="0" xfId="0">
      <alignment vertical="center"/>
    </xf>
    <xf numFmtId="0" fontId="68" fillId="0" borderId="0" xfId="0" applyFont="1" applyFill="1" applyBorder="1" applyAlignment="1" applyProtection="1">
      <alignment horizontal="left" vertical="center" indent="1"/>
      <protection locked="0"/>
    </xf>
    <xf numFmtId="49" fontId="25" fillId="3" borderId="0" xfId="8" applyNumberFormat="1" applyFont="1" applyFill="1" applyBorder="1" applyAlignment="1" applyProtection="1">
      <alignment horizontal="left" vertical="center" wrapText="1"/>
      <protection locked="0"/>
    </xf>
    <xf numFmtId="49" fontId="15" fillId="0" borderId="0" xfId="8" applyNumberFormat="1" applyFont="1" applyFill="1" applyBorder="1" applyAlignment="1" applyProtection="1">
      <alignment horizontal="right" vertical="center" wrapText="1"/>
      <protection locked="0"/>
    </xf>
    <xf numFmtId="49" fontId="15" fillId="0" borderId="1" xfId="8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49" fontId="13" fillId="0" borderId="2" xfId="8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8" applyNumberFormat="1" applyFont="1" applyFill="1" applyBorder="1" applyAlignment="1" applyProtection="1">
      <alignment horizontal="center" vertical="center" wrapText="1"/>
      <protection locked="0"/>
    </xf>
    <xf numFmtId="49" fontId="28" fillId="0" borderId="0" xfId="8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8" applyNumberFormat="1" applyFont="1" applyFill="1" applyBorder="1" applyAlignment="1" applyProtection="1">
      <alignment horizontal="right" vertical="center" wrapText="1"/>
      <protection locked="0"/>
    </xf>
    <xf numFmtId="49" fontId="69" fillId="0" borderId="0" xfId="8" applyNumberFormat="1" applyFont="1" applyFill="1" applyBorder="1" applyAlignment="1" applyProtection="1">
      <alignment horizontal="center" vertical="center" wrapText="1"/>
      <protection locked="0"/>
    </xf>
    <xf numFmtId="49" fontId="69" fillId="0" borderId="1" xfId="8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70" fillId="0" borderId="0" xfId="0" applyFont="1" applyBorder="1" applyProtection="1">
      <alignment vertical="center"/>
      <protection locked="0"/>
    </xf>
    <xf numFmtId="0" fontId="70" fillId="0" borderId="1" xfId="0" applyFont="1" applyBorder="1" applyProtection="1">
      <alignment vertical="center"/>
      <protection locked="0"/>
    </xf>
    <xf numFmtId="0" fontId="70" fillId="0" borderId="0" xfId="0" applyFont="1" applyProtection="1">
      <alignment vertical="center"/>
      <protection locked="0"/>
    </xf>
    <xf numFmtId="0" fontId="71" fillId="0" borderId="0" xfId="0" applyFont="1" applyProtection="1">
      <alignment vertical="center"/>
      <protection locked="0"/>
    </xf>
    <xf numFmtId="0" fontId="72" fillId="0" borderId="0" xfId="0" applyFont="1" applyFill="1" applyProtection="1">
      <alignment vertical="center"/>
      <protection locked="0"/>
    </xf>
    <xf numFmtId="0" fontId="72" fillId="0" borderId="0" xfId="0" applyFo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top" wrapText="1"/>
      <protection locked="0"/>
    </xf>
    <xf numFmtId="0" fontId="26" fillId="0" borderId="0" xfId="0" applyFont="1" applyFill="1" applyBorder="1" applyAlignment="1" applyProtection="1">
      <alignment vertical="top" wrapText="1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73" fillId="0" borderId="0" xfId="0" applyFo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vertical="center" wrapText="1"/>
    </xf>
    <xf numFmtId="0" fontId="26" fillId="0" borderId="3" xfId="0" applyFont="1" applyFill="1" applyBorder="1" applyAlignment="1" applyProtection="1">
      <alignment horizontal="center" vertical="center"/>
    </xf>
    <xf numFmtId="49" fontId="19" fillId="0" borderId="3" xfId="0" applyNumberFormat="1" applyFont="1" applyBorder="1" applyAlignment="1" applyProtection="1">
      <alignment horizontal="center" vertical="center"/>
    </xf>
    <xf numFmtId="49" fontId="16" fillId="0" borderId="3" xfId="0" applyNumberFormat="1" applyFont="1" applyBorder="1" applyAlignment="1" applyProtection="1">
      <alignment horizontal="center" vertical="center" wrapText="1"/>
    </xf>
    <xf numFmtId="0" fontId="30" fillId="0" borderId="3" xfId="0" applyFont="1" applyBorder="1" applyAlignment="1" applyProtection="1">
      <alignment vertical="center"/>
      <protection locked="0"/>
    </xf>
    <xf numFmtId="0" fontId="26" fillId="0" borderId="3" xfId="0" applyFont="1" applyFill="1" applyBorder="1" applyAlignment="1" applyProtection="1">
      <alignment horizontal="center" vertical="center" wrapText="1"/>
    </xf>
    <xf numFmtId="0" fontId="72" fillId="0" borderId="0" xfId="0" applyFont="1" applyFill="1" applyAlignment="1" applyProtection="1">
      <alignment vertical="center" wrapText="1"/>
      <protection locked="0"/>
    </xf>
    <xf numFmtId="49" fontId="47" fillId="0" borderId="0" xfId="8" applyNumberFormat="1" applyFont="1" applyFill="1" applyBorder="1" applyAlignment="1" applyProtection="1">
      <alignment vertical="center" wrapText="1"/>
    </xf>
    <xf numFmtId="49" fontId="47" fillId="0" borderId="1" xfId="8" applyNumberFormat="1" applyFont="1" applyFill="1" applyBorder="1" applyAlignment="1" applyProtection="1">
      <alignment vertical="center" wrapText="1"/>
    </xf>
    <xf numFmtId="0" fontId="48" fillId="0" borderId="0" xfId="0" applyFont="1" applyFill="1" applyAlignment="1" applyProtection="1">
      <alignment vertical="center"/>
      <protection locked="0"/>
    </xf>
    <xf numFmtId="0" fontId="74" fillId="0" borderId="0" xfId="0" applyFont="1" applyFill="1" applyBorder="1" applyAlignment="1" applyProtection="1">
      <alignment horizontal="left" vertical="center" indent="1"/>
    </xf>
    <xf numFmtId="49" fontId="47" fillId="3" borderId="0" xfId="8" applyNumberFormat="1" applyFont="1" applyFill="1" applyBorder="1" applyAlignment="1" applyProtection="1">
      <alignment horizontal="left" vertical="center" wrapText="1"/>
    </xf>
    <xf numFmtId="49" fontId="47" fillId="0" borderId="0" xfId="8" applyNumberFormat="1" applyFont="1" applyFill="1" applyBorder="1" applyAlignment="1" applyProtection="1">
      <alignment horizontal="right" vertical="center" wrapText="1"/>
    </xf>
    <xf numFmtId="49" fontId="47" fillId="0" borderId="1" xfId="8" applyNumberFormat="1" applyFont="1" applyFill="1" applyBorder="1" applyAlignment="1" applyProtection="1">
      <alignment horizontal="right" vertical="center" wrapText="1"/>
    </xf>
    <xf numFmtId="0" fontId="75" fillId="0" borderId="4" xfId="0" quotePrefix="1" applyFont="1" applyFill="1" applyBorder="1" applyProtection="1">
      <alignment vertical="center"/>
    </xf>
    <xf numFmtId="0" fontId="75" fillId="0" borderId="5" xfId="0" quotePrefix="1" applyFont="1" applyFill="1" applyBorder="1" applyProtection="1">
      <alignment vertical="center"/>
    </xf>
    <xf numFmtId="49" fontId="42" fillId="0" borderId="5" xfId="8" applyNumberFormat="1" applyFont="1" applyFill="1" applyBorder="1" applyAlignment="1" applyProtection="1">
      <alignment horizontal="center" vertical="center" wrapText="1"/>
    </xf>
    <xf numFmtId="49" fontId="25" fillId="0" borderId="5" xfId="8" applyNumberFormat="1" applyFont="1" applyFill="1" applyBorder="1" applyAlignment="1" applyProtection="1">
      <alignment horizontal="right" vertical="center" wrapText="1"/>
    </xf>
    <xf numFmtId="49" fontId="76" fillId="0" borderId="5" xfId="8" applyNumberFormat="1" applyFont="1" applyFill="1" applyBorder="1" applyAlignment="1" applyProtection="1">
      <alignment horizontal="center" vertical="center" wrapText="1"/>
    </xf>
    <xf numFmtId="49" fontId="76" fillId="0" borderId="6" xfId="8" applyNumberFormat="1" applyFont="1" applyFill="1" applyBorder="1" applyAlignment="1" applyProtection="1">
      <alignment horizontal="center" vertical="center" wrapText="1"/>
    </xf>
    <xf numFmtId="0" fontId="75" fillId="0" borderId="2" xfId="0" quotePrefix="1" applyFont="1" applyFill="1" applyBorder="1" applyProtection="1">
      <alignment vertical="center"/>
    </xf>
    <xf numFmtId="0" fontId="75" fillId="0" borderId="0" xfId="0" quotePrefix="1" applyFont="1" applyFill="1" applyBorder="1" applyProtection="1">
      <alignment vertical="center"/>
    </xf>
    <xf numFmtId="49" fontId="42" fillId="0" borderId="0" xfId="8" applyNumberFormat="1" applyFont="1" applyFill="1" applyBorder="1" applyAlignment="1" applyProtection="1">
      <alignment horizontal="center" vertical="center" wrapText="1"/>
    </xf>
    <xf numFmtId="49" fontId="25" fillId="0" borderId="0" xfId="8" applyNumberFormat="1" applyFont="1" applyFill="1" applyBorder="1" applyAlignment="1" applyProtection="1">
      <alignment horizontal="right" vertical="center" wrapText="1"/>
    </xf>
    <xf numFmtId="49" fontId="76" fillId="0" borderId="0" xfId="8" applyNumberFormat="1" applyFont="1" applyFill="1" applyBorder="1" applyAlignment="1" applyProtection="1">
      <alignment horizontal="center" vertical="center" wrapText="1"/>
    </xf>
    <xf numFmtId="49" fontId="76" fillId="0" borderId="1" xfId="8" applyNumberFormat="1" applyFont="1" applyFill="1" applyBorder="1" applyAlignment="1" applyProtection="1">
      <alignment horizontal="center" vertical="center" wrapText="1"/>
    </xf>
    <xf numFmtId="0" fontId="75" fillId="0" borderId="2" xfId="0" quotePrefix="1" applyFont="1" applyFill="1" applyBorder="1" applyAlignment="1" applyProtection="1">
      <alignment vertical="center"/>
    </xf>
    <xf numFmtId="0" fontId="76" fillId="0" borderId="2" xfId="0" applyFont="1" applyFill="1" applyBorder="1" applyAlignment="1" applyProtection="1">
      <alignment horizontal="left" vertical="center" indent="1"/>
    </xf>
    <xf numFmtId="0" fontId="76" fillId="0" borderId="0" xfId="0" applyFont="1" applyFill="1" applyBorder="1" applyAlignment="1" applyProtection="1">
      <alignment horizontal="left" vertical="center" indent="1"/>
    </xf>
    <xf numFmtId="49" fontId="25" fillId="0" borderId="1" xfId="8" applyNumberFormat="1" applyFont="1" applyFill="1" applyBorder="1" applyAlignment="1" applyProtection="1">
      <alignment horizontal="right" vertical="center" wrapText="1"/>
    </xf>
    <xf numFmtId="0" fontId="49" fillId="0" borderId="0" xfId="1" applyFont="1" applyAlignment="1" applyProtection="1">
      <alignment horizontal="left" vertical="center"/>
    </xf>
    <xf numFmtId="0" fontId="51" fillId="0" borderId="0" xfId="1" applyFont="1" applyAlignment="1" applyProtection="1">
      <alignment horizontal="left" vertical="center"/>
    </xf>
    <xf numFmtId="0" fontId="51" fillId="0" borderId="0" xfId="1" applyFont="1" applyAlignment="1" applyProtection="1">
      <alignment horizontal="left" vertical="center"/>
      <protection locked="0"/>
    </xf>
    <xf numFmtId="0" fontId="52" fillId="0" borderId="0" xfId="1" applyFont="1" applyAlignment="1" applyProtection="1">
      <alignment horizontal="left" vertical="center"/>
      <protection locked="0"/>
    </xf>
    <xf numFmtId="0" fontId="77" fillId="0" borderId="0" xfId="0" applyFont="1" applyAlignment="1" applyProtection="1">
      <alignment horizontal="left" vertical="center"/>
      <protection locked="0"/>
    </xf>
    <xf numFmtId="0" fontId="78" fillId="0" borderId="0" xfId="0" applyFont="1" applyAlignment="1" applyProtection="1">
      <alignment horizontal="left" vertical="center"/>
      <protection locked="0"/>
    </xf>
    <xf numFmtId="0" fontId="53" fillId="0" borderId="0" xfId="1" applyFont="1" applyAlignment="1" applyProtection="1">
      <alignment horizontal="left" vertical="center"/>
      <protection locked="0"/>
    </xf>
    <xf numFmtId="0" fontId="54" fillId="2" borderId="7" xfId="1" applyFont="1" applyFill="1" applyBorder="1" applyAlignment="1" applyProtection="1">
      <alignment horizontal="center" vertical="center" wrapText="1"/>
    </xf>
    <xf numFmtId="0" fontId="55" fillId="2" borderId="8" xfId="1" applyFont="1" applyFill="1" applyBorder="1" applyAlignment="1" applyProtection="1">
      <alignment horizontal="center" vertical="center" wrapText="1"/>
    </xf>
    <xf numFmtId="0" fontId="56" fillId="2" borderId="9" xfId="1" applyFont="1" applyFill="1" applyBorder="1" applyAlignment="1" applyProtection="1">
      <alignment horizontal="center" vertical="center" wrapText="1"/>
    </xf>
    <xf numFmtId="0" fontId="79" fillId="2" borderId="3" xfId="1" applyFont="1" applyFill="1" applyBorder="1" applyAlignment="1" applyProtection="1">
      <alignment horizontal="center" vertical="center" textRotation="255"/>
      <protection locked="0"/>
    </xf>
    <xf numFmtId="0" fontId="57" fillId="2" borderId="3" xfId="1" applyFont="1" applyFill="1" applyBorder="1" applyAlignment="1" applyProtection="1">
      <alignment horizontal="center" vertical="center" textRotation="255"/>
      <protection locked="0"/>
    </xf>
    <xf numFmtId="0" fontId="52" fillId="0" borderId="0" xfId="1" applyFont="1" applyAlignment="1" applyProtection="1">
      <alignment horizontal="center" vertical="center"/>
      <protection locked="0"/>
    </xf>
    <xf numFmtId="0" fontId="77" fillId="0" borderId="0" xfId="0" applyFont="1" applyAlignment="1" applyProtection="1">
      <alignment horizontal="center" vertical="center"/>
      <protection locked="0"/>
    </xf>
    <xf numFmtId="0" fontId="57" fillId="2" borderId="7" xfId="1" applyFont="1" applyFill="1" applyBorder="1" applyAlignment="1" applyProtection="1">
      <alignment horizontal="center" vertical="center" wrapText="1"/>
    </xf>
    <xf numFmtId="0" fontId="57" fillId="2" borderId="8" xfId="1" applyFont="1" applyFill="1" applyBorder="1" applyAlignment="1" applyProtection="1">
      <alignment horizontal="center" vertical="center" wrapText="1"/>
    </xf>
    <xf numFmtId="0" fontId="57" fillId="2" borderId="3" xfId="1" applyFont="1" applyFill="1" applyBorder="1" applyAlignment="1" applyProtection="1">
      <alignment horizontal="center" vertical="center"/>
      <protection locked="0"/>
    </xf>
    <xf numFmtId="0" fontId="57" fillId="2" borderId="3" xfId="1" applyFont="1" applyFill="1" applyBorder="1" applyAlignment="1" applyProtection="1">
      <alignment vertical="center" textRotation="255"/>
      <protection locked="0"/>
    </xf>
    <xf numFmtId="0" fontId="52" fillId="0" borderId="0" xfId="1" applyFont="1" applyProtection="1">
      <alignment vertical="center"/>
      <protection locked="0"/>
    </xf>
    <xf numFmtId="0" fontId="77" fillId="0" borderId="0" xfId="0" applyFont="1" applyProtection="1">
      <alignment vertical="center"/>
      <protection locked="0"/>
    </xf>
    <xf numFmtId="0" fontId="9" fillId="2" borderId="3" xfId="1" applyFont="1" applyFill="1" applyBorder="1" applyAlignment="1" applyProtection="1">
      <alignment horizontal="center" vertical="center"/>
    </xf>
    <xf numFmtId="0" fontId="9" fillId="2" borderId="9" xfId="1" applyFont="1" applyFill="1" applyBorder="1" applyAlignment="1" applyProtection="1">
      <alignment horizontal="center" vertical="center" wrapText="1"/>
    </xf>
    <xf numFmtId="0" fontId="56" fillId="2" borderId="3" xfId="1" applyFont="1" applyFill="1" applyBorder="1" applyAlignment="1" applyProtection="1">
      <alignment horizontal="center" vertical="center"/>
      <protection locked="0"/>
    </xf>
    <xf numFmtId="0" fontId="9" fillId="0" borderId="3" xfId="1" applyFont="1" applyBorder="1" applyAlignment="1" applyProtection="1">
      <alignment horizontal="center" vertical="center"/>
    </xf>
    <xf numFmtId="0" fontId="53" fillId="0" borderId="9" xfId="1" applyFont="1" applyBorder="1" applyAlignment="1" applyProtection="1">
      <alignment vertical="center" wrapText="1"/>
    </xf>
    <xf numFmtId="0" fontId="9" fillId="0" borderId="3" xfId="1" applyFont="1" applyBorder="1" applyAlignment="1" applyProtection="1">
      <alignment horizontal="center" vertical="center"/>
      <protection locked="0"/>
    </xf>
    <xf numFmtId="0" fontId="52" fillId="0" borderId="0" xfId="1" applyFont="1" applyAlignment="1" applyProtection="1">
      <alignment vertical="center" wrapText="1"/>
      <protection locked="0"/>
    </xf>
    <xf numFmtId="0" fontId="51" fillId="2" borderId="3" xfId="1" applyFont="1" applyFill="1" applyBorder="1" applyAlignment="1" applyProtection="1">
      <alignment horizontal="center" vertical="center"/>
    </xf>
    <xf numFmtId="0" fontId="51" fillId="2" borderId="7" xfId="1" applyFont="1" applyFill="1" applyBorder="1" applyAlignment="1" applyProtection="1">
      <alignment horizontal="right" vertical="center"/>
    </xf>
    <xf numFmtId="0" fontId="49" fillId="2" borderId="9" xfId="1" applyFont="1" applyFill="1" applyBorder="1" applyAlignment="1" applyProtection="1">
      <alignment horizontal="right" vertical="center"/>
    </xf>
    <xf numFmtId="0" fontId="80" fillId="0" borderId="0" xfId="0" applyFont="1" applyProtection="1">
      <alignment vertical="center"/>
      <protection locked="0"/>
    </xf>
    <xf numFmtId="41" fontId="56" fillId="4" borderId="3" xfId="1" applyNumberFormat="1" applyFont="1" applyFill="1" applyBorder="1" applyAlignment="1" applyProtection="1">
      <alignment horizontal="center" vertical="center"/>
    </xf>
    <xf numFmtId="182" fontId="60" fillId="2" borderId="3" xfId="1" applyNumberFormat="1" applyFont="1" applyFill="1" applyBorder="1" applyAlignment="1" applyProtection="1">
      <alignment horizontal="center" vertical="center"/>
    </xf>
    <xf numFmtId="0" fontId="19" fillId="2" borderId="3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/>
    </xf>
    <xf numFmtId="177" fontId="10" fillId="0" borderId="3" xfId="0" applyNumberFormat="1" applyFont="1" applyFill="1" applyBorder="1" applyAlignment="1" applyProtection="1">
      <alignment horizontal="center" vertical="center"/>
    </xf>
    <xf numFmtId="41" fontId="81" fillId="0" borderId="3" xfId="0" applyNumberFormat="1" applyFont="1" applyFill="1" applyBorder="1" applyAlignment="1" applyProtection="1">
      <alignment horizontal="center" vertical="center" wrapText="1"/>
      <protection locked="0"/>
    </xf>
    <xf numFmtId="176" fontId="82" fillId="0" borderId="3" xfId="0" applyNumberFormat="1" applyFont="1" applyFill="1" applyBorder="1" applyAlignment="1" applyProtection="1">
      <alignment horizontal="center" vertical="center" wrapText="1"/>
    </xf>
    <xf numFmtId="177" fontId="83" fillId="0" borderId="3" xfId="0" applyNumberFormat="1" applyFont="1" applyFill="1" applyBorder="1" applyAlignment="1" applyProtection="1">
      <alignment horizontal="center" vertical="center"/>
    </xf>
    <xf numFmtId="0" fontId="72" fillId="0" borderId="3" xfId="0" applyFont="1" applyFill="1" applyBorder="1" applyAlignment="1" applyProtection="1">
      <alignment horizontal="center" vertical="center"/>
    </xf>
    <xf numFmtId="181" fontId="67" fillId="0" borderId="3" xfId="0" applyNumberFormat="1" applyFont="1" applyBorder="1" applyAlignment="1" applyProtection="1">
      <alignment vertical="center"/>
    </xf>
    <xf numFmtId="177" fontId="32" fillId="0" borderId="3" xfId="0" applyNumberFormat="1" applyFont="1" applyFill="1" applyBorder="1" applyAlignment="1" applyProtection="1">
      <alignment horizontal="center" vertical="center" wrapText="1"/>
    </xf>
    <xf numFmtId="181" fontId="0" fillId="0" borderId="7" xfId="0" applyNumberFormat="1" applyBorder="1" applyAlignment="1" applyProtection="1">
      <alignment vertical="center"/>
    </xf>
    <xf numFmtId="181" fontId="0" fillId="0" borderId="9" xfId="0" applyNumberFormat="1" applyBorder="1" applyAlignment="1" applyProtection="1">
      <alignment vertical="center"/>
    </xf>
    <xf numFmtId="0" fontId="10" fillId="0" borderId="0" xfId="0" applyFont="1" applyBorder="1" applyAlignment="1" applyProtection="1">
      <alignment vertical="center" wrapText="1"/>
    </xf>
    <xf numFmtId="0" fontId="84" fillId="0" borderId="0" xfId="0" applyFont="1" applyBorder="1" applyProtection="1">
      <alignment vertical="center"/>
    </xf>
    <xf numFmtId="0" fontId="85" fillId="0" borderId="0" xfId="0" applyFont="1" applyProtection="1">
      <alignment vertical="center"/>
    </xf>
    <xf numFmtId="0" fontId="43" fillId="0" borderId="0" xfId="0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72" fillId="0" borderId="0" xfId="0" applyFont="1" applyProtection="1">
      <alignment vertical="center"/>
    </xf>
    <xf numFmtId="0" fontId="72" fillId="0" borderId="0" xfId="0" applyFont="1" applyAlignment="1" applyProtection="1">
      <alignment vertical="top"/>
    </xf>
    <xf numFmtId="0" fontId="63" fillId="2" borderId="3" xfId="0" applyFont="1" applyFill="1" applyBorder="1" applyAlignment="1" applyProtection="1">
      <alignment horizontal="center" vertical="top"/>
    </xf>
    <xf numFmtId="0" fontId="73" fillId="0" borderId="11" xfId="0" applyFont="1" applyBorder="1" applyAlignment="1" applyProtection="1">
      <alignment vertical="center" wrapText="1"/>
    </xf>
    <xf numFmtId="0" fontId="73" fillId="0" borderId="12" xfId="0" applyFont="1" applyBorder="1" applyAlignment="1" applyProtection="1">
      <alignment vertical="center" wrapText="1"/>
    </xf>
    <xf numFmtId="183" fontId="59" fillId="0" borderId="10" xfId="1" applyNumberFormat="1" applyFont="1" applyFill="1" applyBorder="1" applyAlignment="1" applyProtection="1">
      <alignment horizontal="center" vertical="center"/>
    </xf>
    <xf numFmtId="0" fontId="10" fillId="0" borderId="13" xfId="0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0" fillId="0" borderId="15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10" fillId="0" borderId="16" xfId="0" applyFont="1" applyFill="1" applyBorder="1" applyAlignment="1" applyProtection="1">
      <alignment horizontal="center" vertical="center" wrapText="1"/>
    </xf>
    <xf numFmtId="0" fontId="35" fillId="0" borderId="13" xfId="0" applyFont="1" applyFill="1" applyBorder="1" applyAlignment="1" applyProtection="1">
      <alignment horizontal="center" vertical="center" wrapText="1"/>
    </xf>
    <xf numFmtId="0" fontId="35" fillId="0" borderId="14" xfId="0" applyFont="1" applyFill="1" applyBorder="1" applyAlignment="1" applyProtection="1">
      <alignment horizontal="center" vertical="center" wrapText="1"/>
    </xf>
    <xf numFmtId="0" fontId="35" fillId="0" borderId="11" xfId="0" applyFont="1" applyFill="1" applyBorder="1" applyAlignment="1" applyProtection="1">
      <alignment horizontal="center" vertical="center" wrapText="1"/>
    </xf>
    <xf numFmtId="0" fontId="35" fillId="0" borderId="15" xfId="0" applyFont="1" applyFill="1" applyBorder="1" applyAlignment="1" applyProtection="1">
      <alignment horizontal="center" vertical="center" wrapText="1"/>
    </xf>
    <xf numFmtId="0" fontId="35" fillId="0" borderId="12" xfId="0" applyFont="1" applyFill="1" applyBorder="1" applyAlignment="1" applyProtection="1">
      <alignment horizontal="center" vertical="center" wrapText="1"/>
    </xf>
    <xf numFmtId="0" fontId="35" fillId="0" borderId="16" xfId="0" applyFont="1" applyFill="1" applyBorder="1" applyAlignment="1" applyProtection="1">
      <alignment horizontal="center" vertical="center" wrapText="1"/>
    </xf>
    <xf numFmtId="0" fontId="32" fillId="0" borderId="3" xfId="0" applyFont="1" applyFill="1" applyBorder="1" applyAlignment="1" applyProtection="1">
      <alignment horizontal="right" vertical="center" wrapText="1"/>
    </xf>
    <xf numFmtId="0" fontId="86" fillId="0" borderId="3" xfId="0" applyFont="1" applyFill="1" applyBorder="1" applyAlignment="1" applyProtection="1">
      <alignment horizontal="left" vertical="center" wrapText="1"/>
    </xf>
    <xf numFmtId="0" fontId="36" fillId="0" borderId="3" xfId="0" applyFont="1" applyFill="1" applyBorder="1" applyAlignment="1" applyProtection="1">
      <alignment horizontal="left" vertical="center" wrapText="1"/>
    </xf>
    <xf numFmtId="0" fontId="45" fillId="0" borderId="3" xfId="0" applyFont="1" applyFill="1" applyBorder="1" applyAlignment="1" applyProtection="1">
      <alignment horizontal="left" vertical="center" wrapText="1"/>
    </xf>
    <xf numFmtId="181" fontId="62" fillId="0" borderId="7" xfId="0" applyNumberFormat="1" applyFont="1" applyFill="1" applyBorder="1" applyAlignment="1" applyProtection="1">
      <alignment horizontal="right" vertical="center"/>
    </xf>
    <xf numFmtId="181" fontId="62" fillId="0" borderId="8" xfId="0" applyNumberFormat="1" applyFont="1" applyFill="1" applyBorder="1" applyAlignment="1" applyProtection="1">
      <alignment horizontal="right" vertical="center"/>
    </xf>
    <xf numFmtId="181" fontId="62" fillId="0" borderId="9" xfId="0" applyNumberFormat="1" applyFont="1" applyFill="1" applyBorder="1" applyAlignment="1" applyProtection="1">
      <alignment horizontal="right" vertical="center"/>
    </xf>
    <xf numFmtId="0" fontId="45" fillId="0" borderId="3" xfId="0" applyFont="1" applyFill="1" applyBorder="1" applyAlignment="1" applyProtection="1">
      <alignment horizontal="left" vertical="center"/>
    </xf>
    <xf numFmtId="0" fontId="86" fillId="0" borderId="3" xfId="0" applyFont="1" applyFill="1" applyBorder="1" applyAlignment="1" applyProtection="1">
      <alignment horizontal="left" vertical="center"/>
    </xf>
    <xf numFmtId="0" fontId="45" fillId="0" borderId="7" xfId="0" applyFont="1" applyFill="1" applyBorder="1" applyAlignment="1" applyProtection="1">
      <alignment horizontal="left" vertical="center" wrapText="1"/>
    </xf>
    <xf numFmtId="0" fontId="45" fillId="0" borderId="8" xfId="0" applyFont="1" applyFill="1" applyBorder="1" applyAlignment="1" applyProtection="1">
      <alignment horizontal="left" vertical="center" wrapText="1"/>
    </xf>
    <xf numFmtId="0" fontId="45" fillId="0" borderId="9" xfId="0" applyFont="1" applyFill="1" applyBorder="1" applyAlignment="1" applyProtection="1">
      <alignment horizontal="left" vertical="center" wrapText="1"/>
    </xf>
    <xf numFmtId="0" fontId="87" fillId="0" borderId="3" xfId="0" applyFont="1" applyFill="1" applyBorder="1" applyAlignment="1" applyProtection="1">
      <alignment horizontal="left" vertical="center" wrapText="1"/>
    </xf>
    <xf numFmtId="0" fontId="88" fillId="0" borderId="3" xfId="0" applyFont="1" applyFill="1" applyBorder="1" applyAlignment="1" applyProtection="1">
      <alignment horizontal="left" vertical="center" wrapText="1"/>
    </xf>
    <xf numFmtId="0" fontId="86" fillId="0" borderId="7" xfId="0" applyFont="1" applyFill="1" applyBorder="1" applyAlignment="1" applyProtection="1">
      <alignment horizontal="left" vertical="center" wrapText="1"/>
    </xf>
    <xf numFmtId="0" fontId="86" fillId="0" borderId="8" xfId="0" applyFont="1" applyFill="1" applyBorder="1" applyAlignment="1" applyProtection="1">
      <alignment horizontal="left" vertical="center" wrapText="1"/>
    </xf>
    <xf numFmtId="0" fontId="86" fillId="0" borderId="9" xfId="0" applyFont="1" applyFill="1" applyBorder="1" applyAlignment="1" applyProtection="1">
      <alignment horizontal="left" vertical="center" wrapText="1"/>
    </xf>
    <xf numFmtId="0" fontId="36" fillId="0" borderId="7" xfId="0" applyFont="1" applyFill="1" applyBorder="1" applyAlignment="1" applyProtection="1">
      <alignment horizontal="left" vertical="center" wrapText="1"/>
    </xf>
    <xf numFmtId="0" fontId="36" fillId="0" borderId="8" xfId="0" applyFont="1" applyFill="1" applyBorder="1" applyAlignment="1" applyProtection="1">
      <alignment horizontal="left" vertical="center" wrapText="1"/>
    </xf>
    <xf numFmtId="0" fontId="36" fillId="0" borderId="9" xfId="0" applyFont="1" applyFill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/>
    </xf>
    <xf numFmtId="0" fontId="46" fillId="0" borderId="3" xfId="0" applyFont="1" applyFill="1" applyBorder="1" applyAlignment="1" applyProtection="1">
      <alignment horizontal="left" vertical="center" wrapText="1"/>
    </xf>
    <xf numFmtId="0" fontId="46" fillId="0" borderId="3" xfId="0" applyFont="1" applyFill="1" applyBorder="1" applyAlignment="1" applyProtection="1">
      <alignment horizontal="left" vertical="center"/>
    </xf>
    <xf numFmtId="180" fontId="23" fillId="0" borderId="17" xfId="8" applyNumberFormat="1" applyFont="1" applyFill="1" applyBorder="1" applyAlignment="1" applyProtection="1">
      <alignment horizontal="center" vertical="center" wrapText="1"/>
      <protection locked="0"/>
    </xf>
    <xf numFmtId="180" fontId="23" fillId="0" borderId="18" xfId="8" applyNumberFormat="1" applyFont="1" applyFill="1" applyBorder="1" applyAlignment="1" applyProtection="1">
      <alignment horizontal="center" vertical="center" wrapText="1"/>
      <protection locked="0"/>
    </xf>
    <xf numFmtId="180" fontId="23" fillId="0" borderId="19" xfId="8" applyNumberFormat="1" applyFont="1" applyFill="1" applyBorder="1" applyAlignment="1" applyProtection="1">
      <alignment horizontal="center" vertical="center" wrapText="1"/>
      <protection locked="0"/>
    </xf>
    <xf numFmtId="49" fontId="23" fillId="0" borderId="8" xfId="0" applyNumberFormat="1" applyFont="1" applyBorder="1" applyAlignment="1" applyProtection="1">
      <alignment horizontal="center" vertical="center" wrapText="1"/>
      <protection locked="0"/>
    </xf>
    <xf numFmtId="49" fontId="23" fillId="0" borderId="20" xfId="0" applyNumberFormat="1" applyFont="1" applyBorder="1" applyAlignment="1" applyProtection="1">
      <alignment horizontal="center" vertical="center" wrapText="1"/>
      <protection locked="0"/>
    </xf>
    <xf numFmtId="49" fontId="30" fillId="0" borderId="7" xfId="8" applyNumberFormat="1" applyFont="1" applyFill="1" applyBorder="1" applyAlignment="1" applyProtection="1">
      <alignment horizontal="center" vertical="center" wrapText="1"/>
      <protection locked="0"/>
    </xf>
    <xf numFmtId="49" fontId="30" fillId="0" borderId="8" xfId="8" applyNumberFormat="1" applyFont="1" applyFill="1" applyBorder="1" applyAlignment="1" applyProtection="1">
      <alignment horizontal="center" vertical="center" wrapText="1"/>
      <protection locked="0"/>
    </xf>
    <xf numFmtId="49" fontId="90" fillId="0" borderId="8" xfId="8" applyNumberFormat="1" applyFont="1" applyFill="1" applyBorder="1" applyAlignment="1" applyProtection="1">
      <alignment horizontal="center" vertical="center" wrapText="1"/>
    </xf>
    <xf numFmtId="49" fontId="90" fillId="0" borderId="20" xfId="8" applyNumberFormat="1" applyFont="1" applyFill="1" applyBorder="1" applyAlignment="1" applyProtection="1">
      <alignment horizontal="center" vertical="center" wrapText="1"/>
    </xf>
    <xf numFmtId="49" fontId="18" fillId="0" borderId="21" xfId="8" applyNumberFormat="1" applyFont="1" applyFill="1" applyBorder="1" applyAlignment="1" applyProtection="1">
      <alignment horizontal="center" vertical="center" wrapText="1"/>
    </xf>
    <xf numFmtId="49" fontId="18" fillId="0" borderId="3" xfId="8" applyNumberFormat="1" applyFont="1" applyFill="1" applyBorder="1" applyAlignment="1" applyProtection="1">
      <alignment horizontal="center" vertical="center" wrapText="1"/>
    </xf>
    <xf numFmtId="0" fontId="63" fillId="2" borderId="3" xfId="0" applyFont="1" applyFill="1" applyBorder="1" applyAlignment="1" applyProtection="1">
      <alignment horizontal="center" vertical="top"/>
    </xf>
    <xf numFmtId="49" fontId="10" fillId="0" borderId="21" xfId="8" applyNumberFormat="1" applyFont="1" applyFill="1" applyBorder="1" applyAlignment="1" applyProtection="1">
      <alignment horizontal="center" vertical="center" wrapText="1"/>
    </xf>
    <xf numFmtId="49" fontId="10" fillId="0" borderId="3" xfId="8" applyNumberFormat="1" applyFont="1" applyFill="1" applyBorder="1" applyAlignment="1" applyProtection="1">
      <alignment horizontal="center" vertical="center" wrapText="1"/>
    </xf>
    <xf numFmtId="49" fontId="23" fillId="0" borderId="3" xfId="0" applyNumberFormat="1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46" fillId="0" borderId="7" xfId="0" applyFont="1" applyFill="1" applyBorder="1" applyAlignment="1" applyProtection="1">
      <alignment horizontal="left" vertical="center" wrapText="1"/>
    </xf>
    <xf numFmtId="0" fontId="46" fillId="0" borderId="8" xfId="0" applyFont="1" applyFill="1" applyBorder="1" applyAlignment="1" applyProtection="1">
      <alignment horizontal="left" vertical="center" wrapText="1"/>
    </xf>
    <xf numFmtId="0" fontId="46" fillId="0" borderId="9" xfId="0" applyFont="1" applyFill="1" applyBorder="1" applyAlignment="1" applyProtection="1">
      <alignment horizontal="left" vertical="center" wrapText="1"/>
    </xf>
    <xf numFmtId="0" fontId="86" fillId="0" borderId="7" xfId="0" applyFont="1" applyFill="1" applyBorder="1" applyAlignment="1" applyProtection="1">
      <alignment horizontal="left" vertical="center"/>
    </xf>
    <xf numFmtId="0" fontId="86" fillId="0" borderId="8" xfId="0" applyFont="1" applyFill="1" applyBorder="1" applyAlignment="1" applyProtection="1">
      <alignment horizontal="left" vertical="center"/>
    </xf>
    <xf numFmtId="0" fontId="86" fillId="0" borderId="9" xfId="0" applyFont="1" applyFill="1" applyBorder="1" applyAlignment="1" applyProtection="1">
      <alignment horizontal="left" vertical="center"/>
    </xf>
    <xf numFmtId="0" fontId="61" fillId="0" borderId="3" xfId="0" applyFont="1" applyFill="1" applyBorder="1" applyAlignment="1" applyProtection="1">
      <alignment horizontal="left" vertical="top" wrapText="1"/>
    </xf>
    <xf numFmtId="0" fontId="16" fillId="0" borderId="3" xfId="0" applyFont="1" applyFill="1" applyBorder="1" applyAlignment="1" applyProtection="1">
      <alignment horizontal="left" vertical="top" wrapText="1"/>
    </xf>
    <xf numFmtId="0" fontId="89" fillId="5" borderId="3" xfId="0" applyFont="1" applyFill="1" applyBorder="1" applyAlignment="1" applyProtection="1">
      <alignment horizontal="center" vertical="center"/>
    </xf>
    <xf numFmtId="178" fontId="32" fillId="6" borderId="3" xfId="7" applyNumberFormat="1" applyFont="1" applyFill="1" applyBorder="1" applyAlignment="1" applyProtection="1">
      <alignment horizontal="right" vertical="center" wrapText="1"/>
    </xf>
    <xf numFmtId="0" fontId="32" fillId="6" borderId="3" xfId="0" applyFont="1" applyFill="1" applyBorder="1" applyAlignment="1" applyProtection="1">
      <alignment horizontal="right" vertical="center"/>
    </xf>
    <xf numFmtId="0" fontId="18" fillId="6" borderId="3" xfId="0" applyFont="1" applyFill="1" applyBorder="1" applyAlignment="1" applyProtection="1">
      <alignment horizontal="right" vertical="center"/>
    </xf>
    <xf numFmtId="0" fontId="36" fillId="0" borderId="7" xfId="0" applyFont="1" applyFill="1" applyBorder="1" applyAlignment="1" applyProtection="1">
      <alignment horizontal="left" vertical="center" wrapText="1" shrinkToFit="1"/>
    </xf>
    <xf numFmtId="0" fontId="36" fillId="0" borderId="8" xfId="0" applyFont="1" applyFill="1" applyBorder="1" applyAlignment="1" applyProtection="1">
      <alignment horizontal="left" vertical="center" wrapText="1" shrinkToFit="1"/>
    </xf>
    <xf numFmtId="0" fontId="36" fillId="0" borderId="9" xfId="0" applyFont="1" applyFill="1" applyBorder="1" applyAlignment="1" applyProtection="1">
      <alignment horizontal="left" vertical="center" wrapText="1" shrinkToFit="1"/>
    </xf>
    <xf numFmtId="0" fontId="36" fillId="0" borderId="7" xfId="0" applyFont="1" applyFill="1" applyBorder="1" applyAlignment="1" applyProtection="1">
      <alignment vertical="center" wrapText="1"/>
    </xf>
    <xf numFmtId="0" fontId="36" fillId="0" borderId="8" xfId="0" applyFont="1" applyFill="1" applyBorder="1" applyAlignment="1" applyProtection="1">
      <alignment vertical="center" wrapText="1"/>
    </xf>
    <xf numFmtId="0" fontId="36" fillId="0" borderId="9" xfId="0" applyFont="1" applyFill="1" applyBorder="1" applyAlignment="1" applyProtection="1">
      <alignment vertical="center" wrapText="1"/>
    </xf>
    <xf numFmtId="179" fontId="23" fillId="0" borderId="3" xfId="0" applyNumberFormat="1" applyFont="1" applyBorder="1" applyAlignment="1" applyProtection="1">
      <alignment horizontal="center" vertical="center" wrapText="1"/>
      <protection locked="0"/>
    </xf>
    <xf numFmtId="0" fontId="91" fillId="0" borderId="3" xfId="0" applyFont="1" applyFill="1" applyBorder="1" applyAlignment="1" applyProtection="1">
      <alignment horizontal="left" vertical="center" wrapText="1"/>
    </xf>
    <xf numFmtId="49" fontId="23" fillId="0" borderId="3" xfId="0" applyNumberFormat="1" applyFont="1" applyBorder="1" applyAlignment="1" applyProtection="1">
      <alignment horizontal="center" vertical="center"/>
    </xf>
    <xf numFmtId="49" fontId="17" fillId="0" borderId="23" xfId="8" applyNumberFormat="1" applyFont="1" applyFill="1" applyBorder="1" applyAlignment="1" applyProtection="1">
      <alignment horizontal="left" vertical="center" wrapText="1"/>
    </xf>
    <xf numFmtId="49" fontId="17" fillId="0" borderId="24" xfId="8" applyNumberFormat="1" applyFont="1" applyFill="1" applyBorder="1" applyAlignment="1" applyProtection="1">
      <alignment horizontal="left" vertical="center" wrapText="1"/>
    </xf>
    <xf numFmtId="49" fontId="17" fillId="0" borderId="25" xfId="8" applyNumberFormat="1" applyFont="1" applyFill="1" applyBorder="1" applyAlignment="1" applyProtection="1">
      <alignment horizontal="left" vertical="center" wrapText="1"/>
    </xf>
    <xf numFmtId="0" fontId="65" fillId="0" borderId="13" xfId="0" applyFont="1" applyFill="1" applyBorder="1" applyAlignment="1" applyProtection="1">
      <alignment horizontal="center" vertical="center" wrapText="1"/>
    </xf>
    <xf numFmtId="0" fontId="65" fillId="0" borderId="26" xfId="0" applyFont="1" applyFill="1" applyBorder="1" applyAlignment="1" applyProtection="1">
      <alignment horizontal="center" vertical="center" wrapText="1"/>
    </xf>
    <xf numFmtId="0" fontId="65" fillId="0" borderId="14" xfId="0" applyFont="1" applyFill="1" applyBorder="1" applyAlignment="1" applyProtection="1">
      <alignment horizontal="center" vertical="center" wrapText="1"/>
    </xf>
    <xf numFmtId="0" fontId="65" fillId="0" borderId="11" xfId="0" applyFont="1" applyFill="1" applyBorder="1" applyAlignment="1" applyProtection="1">
      <alignment horizontal="center" vertical="center" wrapText="1"/>
    </xf>
    <xf numFmtId="0" fontId="65" fillId="0" borderId="0" xfId="0" applyFont="1" applyFill="1" applyBorder="1" applyAlignment="1" applyProtection="1">
      <alignment horizontal="center" vertical="center" wrapText="1"/>
    </xf>
    <xf numFmtId="0" fontId="65" fillId="0" borderId="15" xfId="0" applyFont="1" applyFill="1" applyBorder="1" applyAlignment="1" applyProtection="1">
      <alignment horizontal="center" vertical="center" wrapText="1"/>
    </xf>
    <xf numFmtId="0" fontId="65" fillId="0" borderId="12" xfId="0" applyFont="1" applyFill="1" applyBorder="1" applyAlignment="1" applyProtection="1">
      <alignment horizontal="center" vertical="center" wrapText="1"/>
    </xf>
    <xf numFmtId="0" fontId="65" fillId="0" borderId="27" xfId="0" applyFont="1" applyFill="1" applyBorder="1" applyAlignment="1" applyProtection="1">
      <alignment horizontal="center" vertical="center" wrapText="1"/>
    </xf>
    <xf numFmtId="0" fontId="65" fillId="0" borderId="16" xfId="0" applyFont="1" applyFill="1" applyBorder="1" applyAlignment="1" applyProtection="1">
      <alignment horizontal="center" vertical="center" wrapText="1"/>
    </xf>
    <xf numFmtId="0" fontId="92" fillId="0" borderId="13" xfId="0" applyFont="1" applyBorder="1" applyAlignment="1" applyProtection="1">
      <alignment horizontal="left" vertical="center" wrapText="1"/>
    </xf>
    <xf numFmtId="0" fontId="92" fillId="0" borderId="26" xfId="0" applyFont="1" applyBorder="1" applyAlignment="1" applyProtection="1">
      <alignment horizontal="left" vertical="center" wrapText="1"/>
    </xf>
    <xf numFmtId="0" fontId="92" fillId="0" borderId="14" xfId="0" applyFont="1" applyBorder="1" applyAlignment="1" applyProtection="1">
      <alignment horizontal="left" vertical="center" wrapText="1"/>
    </xf>
    <xf numFmtId="0" fontId="92" fillId="0" borderId="11" xfId="0" applyFont="1" applyBorder="1" applyAlignment="1" applyProtection="1">
      <alignment horizontal="left" vertical="center" wrapText="1"/>
    </xf>
    <xf numFmtId="0" fontId="92" fillId="0" borderId="0" xfId="0" applyFont="1" applyBorder="1" applyAlignment="1" applyProtection="1">
      <alignment horizontal="left" vertical="center" wrapText="1"/>
    </xf>
    <xf numFmtId="0" fontId="92" fillId="0" borderId="15" xfId="0" applyFont="1" applyBorder="1" applyAlignment="1" applyProtection="1">
      <alignment horizontal="left" vertical="center" wrapText="1"/>
    </xf>
    <xf numFmtId="0" fontId="92" fillId="0" borderId="12" xfId="0" applyFont="1" applyBorder="1" applyAlignment="1" applyProtection="1">
      <alignment horizontal="left" vertical="center" wrapText="1"/>
    </xf>
    <xf numFmtId="0" fontId="92" fillId="0" borderId="27" xfId="0" applyFont="1" applyBorder="1" applyAlignment="1" applyProtection="1">
      <alignment horizontal="left" vertical="center" wrapText="1"/>
    </xf>
    <xf numFmtId="0" fontId="92" fillId="0" borderId="16" xfId="0" applyFont="1" applyBorder="1" applyAlignment="1" applyProtection="1">
      <alignment horizontal="left" vertical="center" wrapText="1"/>
    </xf>
    <xf numFmtId="49" fontId="10" fillId="0" borderId="17" xfId="8" applyNumberFormat="1" applyFont="1" applyFill="1" applyBorder="1" applyAlignment="1" applyProtection="1">
      <alignment horizontal="center" vertical="center"/>
    </xf>
    <xf numFmtId="49" fontId="10" fillId="0" borderId="22" xfId="8" applyNumberFormat="1" applyFont="1" applyFill="1" applyBorder="1" applyAlignment="1" applyProtection="1">
      <alignment horizontal="center" vertical="center"/>
    </xf>
    <xf numFmtId="0" fontId="19" fillId="2" borderId="3" xfId="0" applyFont="1" applyFill="1" applyBorder="1" applyAlignment="1" applyProtection="1">
      <alignment horizontal="center" vertical="center"/>
    </xf>
    <xf numFmtId="0" fontId="20" fillId="0" borderId="17" xfId="0" applyFont="1" applyBorder="1" applyAlignment="1" applyProtection="1">
      <alignment horizontal="center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49" fontId="10" fillId="0" borderId="7" xfId="0" applyNumberFormat="1" applyFont="1" applyBorder="1" applyAlignment="1" applyProtection="1">
      <alignment horizontal="center" vertical="center"/>
      <protection locked="0"/>
    </xf>
    <xf numFmtId="49" fontId="10" fillId="0" borderId="9" xfId="0" applyNumberFormat="1" applyFont="1" applyBorder="1" applyAlignment="1" applyProtection="1">
      <alignment horizontal="center" vertical="center"/>
      <protection locked="0"/>
    </xf>
    <xf numFmtId="0" fontId="19" fillId="7" borderId="28" xfId="0" applyFont="1" applyFill="1" applyBorder="1" applyAlignment="1" applyProtection="1">
      <alignment horizontal="center" vertical="center"/>
    </xf>
    <xf numFmtId="0" fontId="19" fillId="7" borderId="29" xfId="0" applyFont="1" applyFill="1" applyBorder="1" applyAlignment="1" applyProtection="1">
      <alignment horizontal="center" vertical="center"/>
    </xf>
    <xf numFmtId="0" fontId="19" fillId="7" borderId="30" xfId="0" applyFont="1" applyFill="1" applyBorder="1" applyAlignment="1" applyProtection="1">
      <alignment horizontal="center" vertical="center"/>
    </xf>
    <xf numFmtId="0" fontId="23" fillId="0" borderId="7" xfId="0" applyFont="1" applyBorder="1" applyAlignment="1" applyProtection="1">
      <alignment horizontal="center" vertical="center" wrapText="1"/>
      <protection locked="0"/>
    </xf>
    <xf numFmtId="0" fontId="23" fillId="0" borderId="8" xfId="0" applyFont="1" applyBorder="1" applyAlignment="1" applyProtection="1">
      <alignment horizontal="center" vertical="center" wrapText="1"/>
      <protection locked="0"/>
    </xf>
    <xf numFmtId="0" fontId="23" fillId="0" borderId="9" xfId="0" applyFont="1" applyBorder="1" applyAlignment="1" applyProtection="1">
      <alignment horizontal="center" vertical="center" wrapText="1"/>
      <protection locked="0"/>
    </xf>
    <xf numFmtId="49" fontId="23" fillId="0" borderId="17" xfId="0" applyNumberFormat="1" applyFont="1" applyBorder="1" applyAlignment="1" applyProtection="1">
      <alignment horizontal="center" vertical="center"/>
      <protection locked="0"/>
    </xf>
    <xf numFmtId="49" fontId="23" fillId="0" borderId="18" xfId="0" applyNumberFormat="1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21" xfId="0" applyFont="1" applyBorder="1" applyAlignment="1" applyProtection="1">
      <alignment horizontal="center" vertical="center" wrapText="1"/>
    </xf>
    <xf numFmtId="0" fontId="5" fillId="0" borderId="0" xfId="8" applyAlignment="1" applyProtection="1">
      <alignment vertical="center"/>
    </xf>
    <xf numFmtId="0" fontId="58" fillId="4" borderId="31" xfId="1" applyFont="1" applyFill="1" applyBorder="1" applyAlignment="1" applyProtection="1">
      <alignment horizontal="center" vertical="center" textRotation="255"/>
    </xf>
    <xf numFmtId="0" fontId="58" fillId="4" borderId="32" xfId="1" applyFont="1" applyFill="1" applyBorder="1" applyAlignment="1" applyProtection="1">
      <alignment horizontal="center" vertical="center" textRotation="255"/>
    </xf>
    <xf numFmtId="0" fontId="58" fillId="4" borderId="10" xfId="1" applyFont="1" applyFill="1" applyBorder="1" applyAlignment="1" applyProtection="1">
      <alignment horizontal="center" vertical="center" textRotation="255"/>
    </xf>
  </cellXfs>
  <cellStyles count="9">
    <cellStyle name="一般" xfId="0" builtinId="0"/>
    <cellStyle name="一般 2" xfId="1"/>
    <cellStyle name="一般 3" xfId="2"/>
    <cellStyle name="一般 4" xfId="3"/>
    <cellStyle name="千分位" xfId="7" builtinId="3"/>
    <cellStyle name="千分位 2" xfId="4"/>
    <cellStyle name="千分位 2 2" xfId="5"/>
    <cellStyle name="千分位 3" xfId="6"/>
    <cellStyle name="超連結" xfId="8" builtinId="8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88900</xdr:colOff>
      <xdr:row>3</xdr:row>
      <xdr:rowOff>0</xdr:rowOff>
    </xdr:to>
    <xdr:sp macro="" textlink="">
      <xdr:nvSpPr>
        <xdr:cNvPr id="2115884" name="Text Box 13"/>
        <xdr:cNvSpPr txBox="1">
          <a:spLocks noChangeArrowheads="1"/>
        </xdr:cNvSpPr>
      </xdr:nvSpPr>
      <xdr:spPr bwMode="auto">
        <a:xfrm>
          <a:off x="6781800" y="0"/>
          <a:ext cx="88900" cy="104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2115885" name="Text Box 16"/>
        <xdr:cNvSpPr txBox="1">
          <a:spLocks noChangeArrowheads="1"/>
        </xdr:cNvSpPr>
      </xdr:nvSpPr>
      <xdr:spPr bwMode="auto">
        <a:xfrm>
          <a:off x="5969000" y="0"/>
          <a:ext cx="88900" cy="104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88900</xdr:colOff>
      <xdr:row>29</xdr:row>
      <xdr:rowOff>203200</xdr:rowOff>
    </xdr:to>
    <xdr:sp macro="" textlink="">
      <xdr:nvSpPr>
        <xdr:cNvPr id="2115886" name="Text Box 13"/>
        <xdr:cNvSpPr txBox="1">
          <a:spLocks noChangeArrowheads="1"/>
        </xdr:cNvSpPr>
      </xdr:nvSpPr>
      <xdr:spPr bwMode="auto">
        <a:xfrm>
          <a:off x="0" y="9334500"/>
          <a:ext cx="889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88900</xdr:colOff>
      <xdr:row>36</xdr:row>
      <xdr:rowOff>203200</xdr:rowOff>
    </xdr:to>
    <xdr:sp macro="" textlink="">
      <xdr:nvSpPr>
        <xdr:cNvPr id="2115887" name="Text Box 13"/>
        <xdr:cNvSpPr txBox="1">
          <a:spLocks noChangeArrowheads="1"/>
        </xdr:cNvSpPr>
      </xdr:nvSpPr>
      <xdr:spPr bwMode="auto">
        <a:xfrm>
          <a:off x="0" y="10731500"/>
          <a:ext cx="889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88900</xdr:colOff>
      <xdr:row>37</xdr:row>
      <xdr:rowOff>215901</xdr:rowOff>
    </xdr:to>
    <xdr:sp macro="" textlink="">
      <xdr:nvSpPr>
        <xdr:cNvPr id="2115888" name="Text Box 13"/>
        <xdr:cNvSpPr txBox="1">
          <a:spLocks noChangeArrowheads="1"/>
        </xdr:cNvSpPr>
      </xdr:nvSpPr>
      <xdr:spPr bwMode="auto">
        <a:xfrm>
          <a:off x="0" y="11290300"/>
          <a:ext cx="889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88900</xdr:colOff>
      <xdr:row>40</xdr:row>
      <xdr:rowOff>215899</xdr:rowOff>
    </xdr:to>
    <xdr:sp macro="" textlink="">
      <xdr:nvSpPr>
        <xdr:cNvPr id="2115889" name="Text Box 13"/>
        <xdr:cNvSpPr txBox="1">
          <a:spLocks noChangeArrowheads="1"/>
        </xdr:cNvSpPr>
      </xdr:nvSpPr>
      <xdr:spPr bwMode="auto">
        <a:xfrm>
          <a:off x="0" y="11569700"/>
          <a:ext cx="88900" cy="105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88900</xdr:colOff>
      <xdr:row>40</xdr:row>
      <xdr:rowOff>50799</xdr:rowOff>
    </xdr:to>
    <xdr:sp macro="" textlink="">
      <xdr:nvSpPr>
        <xdr:cNvPr id="2115890" name="Text Box 13"/>
        <xdr:cNvSpPr txBox="1">
          <a:spLocks noChangeArrowheads="1"/>
        </xdr:cNvSpPr>
      </xdr:nvSpPr>
      <xdr:spPr bwMode="auto">
        <a:xfrm>
          <a:off x="0" y="12128500"/>
          <a:ext cx="889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88900</xdr:colOff>
      <xdr:row>42</xdr:row>
      <xdr:rowOff>253999</xdr:rowOff>
    </xdr:to>
    <xdr:sp macro="" textlink="">
      <xdr:nvSpPr>
        <xdr:cNvPr id="2115891" name="Text Box 13"/>
        <xdr:cNvSpPr txBox="1">
          <a:spLocks noChangeArrowheads="1"/>
        </xdr:cNvSpPr>
      </xdr:nvSpPr>
      <xdr:spPr bwMode="auto">
        <a:xfrm>
          <a:off x="0" y="12687300"/>
          <a:ext cx="889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88900</xdr:colOff>
      <xdr:row>43</xdr:row>
      <xdr:rowOff>254001</xdr:rowOff>
    </xdr:to>
    <xdr:sp macro="" textlink="">
      <xdr:nvSpPr>
        <xdr:cNvPr id="2115892" name="Text Box 13"/>
        <xdr:cNvSpPr txBox="1">
          <a:spLocks noChangeArrowheads="1"/>
        </xdr:cNvSpPr>
      </xdr:nvSpPr>
      <xdr:spPr bwMode="auto">
        <a:xfrm>
          <a:off x="0" y="12966700"/>
          <a:ext cx="889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88900</xdr:colOff>
      <xdr:row>45</xdr:row>
      <xdr:rowOff>228601</xdr:rowOff>
    </xdr:to>
    <xdr:sp macro="" textlink="">
      <xdr:nvSpPr>
        <xdr:cNvPr id="2115893" name="Text Box 13"/>
        <xdr:cNvSpPr txBox="1">
          <a:spLocks noChangeArrowheads="1"/>
        </xdr:cNvSpPr>
      </xdr:nvSpPr>
      <xdr:spPr bwMode="auto">
        <a:xfrm>
          <a:off x="0" y="13525500"/>
          <a:ext cx="889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88900</xdr:colOff>
      <xdr:row>49</xdr:row>
      <xdr:rowOff>170655</xdr:rowOff>
    </xdr:to>
    <xdr:sp macro="" textlink="">
      <xdr:nvSpPr>
        <xdr:cNvPr id="2115894" name="Text Box 13"/>
        <xdr:cNvSpPr txBox="1">
          <a:spLocks noChangeArrowheads="1"/>
        </xdr:cNvSpPr>
      </xdr:nvSpPr>
      <xdr:spPr bwMode="auto">
        <a:xfrm>
          <a:off x="0" y="14744700"/>
          <a:ext cx="889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88900</xdr:colOff>
      <xdr:row>49</xdr:row>
      <xdr:rowOff>228600</xdr:rowOff>
    </xdr:to>
    <xdr:sp macro="" textlink="">
      <xdr:nvSpPr>
        <xdr:cNvPr id="2115895" name="Text Box 13"/>
        <xdr:cNvSpPr txBox="1">
          <a:spLocks noChangeArrowheads="1"/>
        </xdr:cNvSpPr>
      </xdr:nvSpPr>
      <xdr:spPr bwMode="auto">
        <a:xfrm>
          <a:off x="0" y="15113000"/>
          <a:ext cx="889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88900</xdr:colOff>
      <xdr:row>52</xdr:row>
      <xdr:rowOff>255588</xdr:rowOff>
    </xdr:to>
    <xdr:sp macro="" textlink="">
      <xdr:nvSpPr>
        <xdr:cNvPr id="2115896" name="Text Box 13"/>
        <xdr:cNvSpPr txBox="1">
          <a:spLocks noChangeArrowheads="1"/>
        </xdr:cNvSpPr>
      </xdr:nvSpPr>
      <xdr:spPr bwMode="auto">
        <a:xfrm>
          <a:off x="0" y="15697200"/>
          <a:ext cx="88900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88900</xdr:colOff>
      <xdr:row>55</xdr:row>
      <xdr:rowOff>108745</xdr:rowOff>
    </xdr:to>
    <xdr:sp macro="" textlink="">
      <xdr:nvSpPr>
        <xdr:cNvPr id="2115897" name="Text Box 13"/>
        <xdr:cNvSpPr txBox="1">
          <a:spLocks noChangeArrowheads="1"/>
        </xdr:cNvSpPr>
      </xdr:nvSpPr>
      <xdr:spPr bwMode="auto">
        <a:xfrm>
          <a:off x="0" y="16827500"/>
          <a:ext cx="889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88900</xdr:colOff>
      <xdr:row>54</xdr:row>
      <xdr:rowOff>177799</xdr:rowOff>
    </xdr:to>
    <xdr:sp macro="" textlink="">
      <xdr:nvSpPr>
        <xdr:cNvPr id="2115898" name="Text Box 13"/>
        <xdr:cNvSpPr txBox="1">
          <a:spLocks noChangeArrowheads="1"/>
        </xdr:cNvSpPr>
      </xdr:nvSpPr>
      <xdr:spPr bwMode="auto">
        <a:xfrm>
          <a:off x="0" y="16548100"/>
          <a:ext cx="889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88900</xdr:colOff>
      <xdr:row>55</xdr:row>
      <xdr:rowOff>108745</xdr:rowOff>
    </xdr:to>
    <xdr:sp macro="" textlink="">
      <xdr:nvSpPr>
        <xdr:cNvPr id="2115899" name="Text Box 13"/>
        <xdr:cNvSpPr txBox="1">
          <a:spLocks noChangeArrowheads="1"/>
        </xdr:cNvSpPr>
      </xdr:nvSpPr>
      <xdr:spPr bwMode="auto">
        <a:xfrm>
          <a:off x="0" y="16827500"/>
          <a:ext cx="889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88900</xdr:colOff>
      <xdr:row>55</xdr:row>
      <xdr:rowOff>108745</xdr:rowOff>
    </xdr:to>
    <xdr:sp macro="" textlink="">
      <xdr:nvSpPr>
        <xdr:cNvPr id="2115900" name="Text Box 13"/>
        <xdr:cNvSpPr txBox="1">
          <a:spLocks noChangeArrowheads="1"/>
        </xdr:cNvSpPr>
      </xdr:nvSpPr>
      <xdr:spPr bwMode="auto">
        <a:xfrm>
          <a:off x="0" y="16827500"/>
          <a:ext cx="889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88900</xdr:colOff>
      <xdr:row>55</xdr:row>
      <xdr:rowOff>108745</xdr:rowOff>
    </xdr:to>
    <xdr:sp macro="" textlink="">
      <xdr:nvSpPr>
        <xdr:cNvPr id="2115901" name="Text Box 13"/>
        <xdr:cNvSpPr txBox="1">
          <a:spLocks noChangeArrowheads="1"/>
        </xdr:cNvSpPr>
      </xdr:nvSpPr>
      <xdr:spPr bwMode="auto">
        <a:xfrm>
          <a:off x="0" y="16827500"/>
          <a:ext cx="889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88900</xdr:colOff>
      <xdr:row>49</xdr:row>
      <xdr:rowOff>170655</xdr:rowOff>
    </xdr:to>
    <xdr:sp macro="" textlink="">
      <xdr:nvSpPr>
        <xdr:cNvPr id="2115902" name="Text Box 13"/>
        <xdr:cNvSpPr txBox="1">
          <a:spLocks noChangeArrowheads="1"/>
        </xdr:cNvSpPr>
      </xdr:nvSpPr>
      <xdr:spPr bwMode="auto">
        <a:xfrm>
          <a:off x="0" y="14744700"/>
          <a:ext cx="889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88900</xdr:colOff>
      <xdr:row>52</xdr:row>
      <xdr:rowOff>255588</xdr:rowOff>
    </xdr:to>
    <xdr:sp macro="" textlink="">
      <xdr:nvSpPr>
        <xdr:cNvPr id="2115903" name="Text Box 13"/>
        <xdr:cNvSpPr txBox="1">
          <a:spLocks noChangeArrowheads="1"/>
        </xdr:cNvSpPr>
      </xdr:nvSpPr>
      <xdr:spPr bwMode="auto">
        <a:xfrm>
          <a:off x="0" y="15697200"/>
          <a:ext cx="88900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88900</xdr:colOff>
      <xdr:row>52</xdr:row>
      <xdr:rowOff>255588</xdr:rowOff>
    </xdr:to>
    <xdr:sp macro="" textlink="">
      <xdr:nvSpPr>
        <xdr:cNvPr id="2115904" name="Text Box 13"/>
        <xdr:cNvSpPr txBox="1">
          <a:spLocks noChangeArrowheads="1"/>
        </xdr:cNvSpPr>
      </xdr:nvSpPr>
      <xdr:spPr bwMode="auto">
        <a:xfrm>
          <a:off x="0" y="15697200"/>
          <a:ext cx="88900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88900</xdr:colOff>
      <xdr:row>55</xdr:row>
      <xdr:rowOff>108745</xdr:rowOff>
    </xdr:to>
    <xdr:sp macro="" textlink="">
      <xdr:nvSpPr>
        <xdr:cNvPr id="2115905" name="Text Box 13"/>
        <xdr:cNvSpPr txBox="1">
          <a:spLocks noChangeArrowheads="1"/>
        </xdr:cNvSpPr>
      </xdr:nvSpPr>
      <xdr:spPr bwMode="auto">
        <a:xfrm>
          <a:off x="0" y="16827500"/>
          <a:ext cx="889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88900</xdr:colOff>
      <xdr:row>55</xdr:row>
      <xdr:rowOff>108745</xdr:rowOff>
    </xdr:to>
    <xdr:sp macro="" textlink="">
      <xdr:nvSpPr>
        <xdr:cNvPr id="2115906" name="Text Box 13"/>
        <xdr:cNvSpPr txBox="1">
          <a:spLocks noChangeArrowheads="1"/>
        </xdr:cNvSpPr>
      </xdr:nvSpPr>
      <xdr:spPr bwMode="auto">
        <a:xfrm>
          <a:off x="0" y="16827500"/>
          <a:ext cx="889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88900</xdr:colOff>
      <xdr:row>55</xdr:row>
      <xdr:rowOff>108745</xdr:rowOff>
    </xdr:to>
    <xdr:sp macro="" textlink="">
      <xdr:nvSpPr>
        <xdr:cNvPr id="2115907" name="Text Box 13"/>
        <xdr:cNvSpPr txBox="1">
          <a:spLocks noChangeArrowheads="1"/>
        </xdr:cNvSpPr>
      </xdr:nvSpPr>
      <xdr:spPr bwMode="auto">
        <a:xfrm>
          <a:off x="0" y="16827500"/>
          <a:ext cx="889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88900</xdr:colOff>
      <xdr:row>55</xdr:row>
      <xdr:rowOff>108745</xdr:rowOff>
    </xdr:to>
    <xdr:sp macro="" textlink="">
      <xdr:nvSpPr>
        <xdr:cNvPr id="2115908" name="Text Box 13"/>
        <xdr:cNvSpPr txBox="1">
          <a:spLocks noChangeArrowheads="1"/>
        </xdr:cNvSpPr>
      </xdr:nvSpPr>
      <xdr:spPr bwMode="auto">
        <a:xfrm>
          <a:off x="0" y="16827500"/>
          <a:ext cx="889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88900</xdr:colOff>
      <xdr:row>55</xdr:row>
      <xdr:rowOff>108745</xdr:rowOff>
    </xdr:to>
    <xdr:sp macro="" textlink="">
      <xdr:nvSpPr>
        <xdr:cNvPr id="2115909" name="Text Box 13"/>
        <xdr:cNvSpPr txBox="1">
          <a:spLocks noChangeArrowheads="1"/>
        </xdr:cNvSpPr>
      </xdr:nvSpPr>
      <xdr:spPr bwMode="auto">
        <a:xfrm>
          <a:off x="0" y="16827500"/>
          <a:ext cx="889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88900</xdr:colOff>
      <xdr:row>47</xdr:row>
      <xdr:rowOff>8731</xdr:rowOff>
    </xdr:to>
    <xdr:sp macro="" textlink="">
      <xdr:nvSpPr>
        <xdr:cNvPr id="2115910" name="Text Box 13"/>
        <xdr:cNvSpPr txBox="1">
          <a:spLocks noChangeArrowheads="1"/>
        </xdr:cNvSpPr>
      </xdr:nvSpPr>
      <xdr:spPr bwMode="auto">
        <a:xfrm>
          <a:off x="0" y="13804900"/>
          <a:ext cx="889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88900</xdr:colOff>
      <xdr:row>49</xdr:row>
      <xdr:rowOff>170655</xdr:rowOff>
    </xdr:to>
    <xdr:sp macro="" textlink="">
      <xdr:nvSpPr>
        <xdr:cNvPr id="2115911" name="Text Box 13"/>
        <xdr:cNvSpPr txBox="1">
          <a:spLocks noChangeArrowheads="1"/>
        </xdr:cNvSpPr>
      </xdr:nvSpPr>
      <xdr:spPr bwMode="auto">
        <a:xfrm>
          <a:off x="0" y="14744700"/>
          <a:ext cx="889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88900</xdr:colOff>
      <xdr:row>49</xdr:row>
      <xdr:rowOff>228600</xdr:rowOff>
    </xdr:to>
    <xdr:sp macro="" textlink="">
      <xdr:nvSpPr>
        <xdr:cNvPr id="2115912" name="Text Box 13"/>
        <xdr:cNvSpPr txBox="1">
          <a:spLocks noChangeArrowheads="1"/>
        </xdr:cNvSpPr>
      </xdr:nvSpPr>
      <xdr:spPr bwMode="auto">
        <a:xfrm>
          <a:off x="0" y="15113000"/>
          <a:ext cx="889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88900</xdr:colOff>
      <xdr:row>52</xdr:row>
      <xdr:rowOff>255588</xdr:rowOff>
    </xdr:to>
    <xdr:sp macro="" textlink="">
      <xdr:nvSpPr>
        <xdr:cNvPr id="2115913" name="Text Box 13"/>
        <xdr:cNvSpPr txBox="1">
          <a:spLocks noChangeArrowheads="1"/>
        </xdr:cNvSpPr>
      </xdr:nvSpPr>
      <xdr:spPr bwMode="auto">
        <a:xfrm>
          <a:off x="0" y="15697200"/>
          <a:ext cx="88900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88900</xdr:colOff>
      <xdr:row>54</xdr:row>
      <xdr:rowOff>177799</xdr:rowOff>
    </xdr:to>
    <xdr:sp macro="" textlink="">
      <xdr:nvSpPr>
        <xdr:cNvPr id="2115914" name="Text Box 13"/>
        <xdr:cNvSpPr txBox="1">
          <a:spLocks noChangeArrowheads="1"/>
        </xdr:cNvSpPr>
      </xdr:nvSpPr>
      <xdr:spPr bwMode="auto">
        <a:xfrm>
          <a:off x="0" y="16548100"/>
          <a:ext cx="889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88900</xdr:colOff>
      <xdr:row>55</xdr:row>
      <xdr:rowOff>108745</xdr:rowOff>
    </xdr:to>
    <xdr:sp macro="" textlink="">
      <xdr:nvSpPr>
        <xdr:cNvPr id="2115915" name="Text Box 13"/>
        <xdr:cNvSpPr txBox="1">
          <a:spLocks noChangeArrowheads="1"/>
        </xdr:cNvSpPr>
      </xdr:nvSpPr>
      <xdr:spPr bwMode="auto">
        <a:xfrm>
          <a:off x="0" y="16827500"/>
          <a:ext cx="889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88900</xdr:colOff>
      <xdr:row>55</xdr:row>
      <xdr:rowOff>108745</xdr:rowOff>
    </xdr:to>
    <xdr:sp macro="" textlink="">
      <xdr:nvSpPr>
        <xdr:cNvPr id="2115916" name="Text Box 13"/>
        <xdr:cNvSpPr txBox="1">
          <a:spLocks noChangeArrowheads="1"/>
        </xdr:cNvSpPr>
      </xdr:nvSpPr>
      <xdr:spPr bwMode="auto">
        <a:xfrm>
          <a:off x="0" y="16827500"/>
          <a:ext cx="889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88900</xdr:colOff>
      <xdr:row>55</xdr:row>
      <xdr:rowOff>108745</xdr:rowOff>
    </xdr:to>
    <xdr:sp macro="" textlink="">
      <xdr:nvSpPr>
        <xdr:cNvPr id="2115917" name="Text Box 13"/>
        <xdr:cNvSpPr txBox="1">
          <a:spLocks noChangeArrowheads="1"/>
        </xdr:cNvSpPr>
      </xdr:nvSpPr>
      <xdr:spPr bwMode="auto">
        <a:xfrm>
          <a:off x="0" y="16827500"/>
          <a:ext cx="889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88900</xdr:colOff>
      <xdr:row>55</xdr:row>
      <xdr:rowOff>108745</xdr:rowOff>
    </xdr:to>
    <xdr:sp macro="" textlink="">
      <xdr:nvSpPr>
        <xdr:cNvPr id="2115918" name="Text Box 13"/>
        <xdr:cNvSpPr txBox="1">
          <a:spLocks noChangeArrowheads="1"/>
        </xdr:cNvSpPr>
      </xdr:nvSpPr>
      <xdr:spPr bwMode="auto">
        <a:xfrm>
          <a:off x="0" y="16827500"/>
          <a:ext cx="889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88900</xdr:colOff>
      <xdr:row>55</xdr:row>
      <xdr:rowOff>108745</xdr:rowOff>
    </xdr:to>
    <xdr:sp macro="" textlink="">
      <xdr:nvSpPr>
        <xdr:cNvPr id="2115919" name="Text Box 13"/>
        <xdr:cNvSpPr txBox="1">
          <a:spLocks noChangeArrowheads="1"/>
        </xdr:cNvSpPr>
      </xdr:nvSpPr>
      <xdr:spPr bwMode="auto">
        <a:xfrm>
          <a:off x="0" y="16827500"/>
          <a:ext cx="889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88900</xdr:colOff>
      <xdr:row>37</xdr:row>
      <xdr:rowOff>215901</xdr:rowOff>
    </xdr:to>
    <xdr:sp macro="" textlink="">
      <xdr:nvSpPr>
        <xdr:cNvPr id="2115920" name="Text Box 13"/>
        <xdr:cNvSpPr txBox="1">
          <a:spLocks noChangeArrowheads="1"/>
        </xdr:cNvSpPr>
      </xdr:nvSpPr>
      <xdr:spPr bwMode="auto">
        <a:xfrm>
          <a:off x="0" y="11290300"/>
          <a:ext cx="889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88900</xdr:colOff>
      <xdr:row>39</xdr:row>
      <xdr:rowOff>254001</xdr:rowOff>
    </xdr:to>
    <xdr:sp macro="" textlink="">
      <xdr:nvSpPr>
        <xdr:cNvPr id="2115921" name="Text Box 13"/>
        <xdr:cNvSpPr txBox="1">
          <a:spLocks noChangeArrowheads="1"/>
        </xdr:cNvSpPr>
      </xdr:nvSpPr>
      <xdr:spPr bwMode="auto">
        <a:xfrm>
          <a:off x="0" y="11849100"/>
          <a:ext cx="889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88900</xdr:colOff>
      <xdr:row>39</xdr:row>
      <xdr:rowOff>254001</xdr:rowOff>
    </xdr:to>
    <xdr:sp macro="" textlink="">
      <xdr:nvSpPr>
        <xdr:cNvPr id="2115922" name="Text Box 13"/>
        <xdr:cNvSpPr txBox="1">
          <a:spLocks noChangeArrowheads="1"/>
        </xdr:cNvSpPr>
      </xdr:nvSpPr>
      <xdr:spPr bwMode="auto">
        <a:xfrm>
          <a:off x="0" y="11849100"/>
          <a:ext cx="889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88900</xdr:colOff>
      <xdr:row>41</xdr:row>
      <xdr:rowOff>76201</xdr:rowOff>
    </xdr:to>
    <xdr:sp macro="" textlink="">
      <xdr:nvSpPr>
        <xdr:cNvPr id="2115923" name="Text Box 13"/>
        <xdr:cNvSpPr txBox="1">
          <a:spLocks noChangeArrowheads="1"/>
        </xdr:cNvSpPr>
      </xdr:nvSpPr>
      <xdr:spPr bwMode="auto">
        <a:xfrm>
          <a:off x="0" y="12407900"/>
          <a:ext cx="88900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88900</xdr:colOff>
      <xdr:row>41</xdr:row>
      <xdr:rowOff>76201</xdr:rowOff>
    </xdr:to>
    <xdr:sp macro="" textlink="">
      <xdr:nvSpPr>
        <xdr:cNvPr id="2115924" name="Text Box 13"/>
        <xdr:cNvSpPr txBox="1">
          <a:spLocks noChangeArrowheads="1"/>
        </xdr:cNvSpPr>
      </xdr:nvSpPr>
      <xdr:spPr bwMode="auto">
        <a:xfrm>
          <a:off x="0" y="12407900"/>
          <a:ext cx="88900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88900</xdr:colOff>
      <xdr:row>41</xdr:row>
      <xdr:rowOff>76201</xdr:rowOff>
    </xdr:to>
    <xdr:sp macro="" textlink="">
      <xdr:nvSpPr>
        <xdr:cNvPr id="2115925" name="Text Box 13"/>
        <xdr:cNvSpPr txBox="1">
          <a:spLocks noChangeArrowheads="1"/>
        </xdr:cNvSpPr>
      </xdr:nvSpPr>
      <xdr:spPr bwMode="auto">
        <a:xfrm>
          <a:off x="0" y="12407900"/>
          <a:ext cx="88900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88900</xdr:colOff>
      <xdr:row>43</xdr:row>
      <xdr:rowOff>215901</xdr:rowOff>
    </xdr:to>
    <xdr:sp macro="" textlink="">
      <xdr:nvSpPr>
        <xdr:cNvPr id="2115926" name="Text Box 13"/>
        <xdr:cNvSpPr txBox="1">
          <a:spLocks noChangeArrowheads="1"/>
        </xdr:cNvSpPr>
      </xdr:nvSpPr>
      <xdr:spPr bwMode="auto">
        <a:xfrm>
          <a:off x="0" y="12966700"/>
          <a:ext cx="889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88900</xdr:colOff>
      <xdr:row>43</xdr:row>
      <xdr:rowOff>215901</xdr:rowOff>
    </xdr:to>
    <xdr:sp macro="" textlink="">
      <xdr:nvSpPr>
        <xdr:cNvPr id="2115927" name="Text Box 13"/>
        <xdr:cNvSpPr txBox="1">
          <a:spLocks noChangeArrowheads="1"/>
        </xdr:cNvSpPr>
      </xdr:nvSpPr>
      <xdr:spPr bwMode="auto">
        <a:xfrm>
          <a:off x="0" y="12966700"/>
          <a:ext cx="889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88900</xdr:colOff>
      <xdr:row>43</xdr:row>
      <xdr:rowOff>215901</xdr:rowOff>
    </xdr:to>
    <xdr:sp macro="" textlink="">
      <xdr:nvSpPr>
        <xdr:cNvPr id="2115928" name="Text Box 13"/>
        <xdr:cNvSpPr txBox="1">
          <a:spLocks noChangeArrowheads="1"/>
        </xdr:cNvSpPr>
      </xdr:nvSpPr>
      <xdr:spPr bwMode="auto">
        <a:xfrm>
          <a:off x="0" y="12966700"/>
          <a:ext cx="889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88900</xdr:colOff>
      <xdr:row>44</xdr:row>
      <xdr:rowOff>228599</xdr:rowOff>
    </xdr:to>
    <xdr:sp macro="" textlink="">
      <xdr:nvSpPr>
        <xdr:cNvPr id="2115929" name="Text Box 13"/>
        <xdr:cNvSpPr txBox="1">
          <a:spLocks noChangeArrowheads="1"/>
        </xdr:cNvSpPr>
      </xdr:nvSpPr>
      <xdr:spPr bwMode="auto">
        <a:xfrm>
          <a:off x="0" y="13246100"/>
          <a:ext cx="889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88900</xdr:colOff>
      <xdr:row>44</xdr:row>
      <xdr:rowOff>228599</xdr:rowOff>
    </xdr:to>
    <xdr:sp macro="" textlink="">
      <xdr:nvSpPr>
        <xdr:cNvPr id="2115930" name="Text Box 13"/>
        <xdr:cNvSpPr txBox="1">
          <a:spLocks noChangeArrowheads="1"/>
        </xdr:cNvSpPr>
      </xdr:nvSpPr>
      <xdr:spPr bwMode="auto">
        <a:xfrm>
          <a:off x="0" y="13246100"/>
          <a:ext cx="889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88900</xdr:colOff>
      <xdr:row>44</xdr:row>
      <xdr:rowOff>228599</xdr:rowOff>
    </xdr:to>
    <xdr:sp macro="" textlink="">
      <xdr:nvSpPr>
        <xdr:cNvPr id="2115931" name="Text Box 13"/>
        <xdr:cNvSpPr txBox="1">
          <a:spLocks noChangeArrowheads="1"/>
        </xdr:cNvSpPr>
      </xdr:nvSpPr>
      <xdr:spPr bwMode="auto">
        <a:xfrm>
          <a:off x="0" y="13246100"/>
          <a:ext cx="889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88900</xdr:colOff>
      <xdr:row>47</xdr:row>
      <xdr:rowOff>8731</xdr:rowOff>
    </xdr:to>
    <xdr:sp macro="" textlink="">
      <xdr:nvSpPr>
        <xdr:cNvPr id="2115932" name="Text Box 13"/>
        <xdr:cNvSpPr txBox="1">
          <a:spLocks noChangeArrowheads="1"/>
        </xdr:cNvSpPr>
      </xdr:nvSpPr>
      <xdr:spPr bwMode="auto">
        <a:xfrm>
          <a:off x="0" y="13804900"/>
          <a:ext cx="889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88900</xdr:colOff>
      <xdr:row>47</xdr:row>
      <xdr:rowOff>8731</xdr:rowOff>
    </xdr:to>
    <xdr:sp macro="" textlink="">
      <xdr:nvSpPr>
        <xdr:cNvPr id="2115933" name="Text Box 13"/>
        <xdr:cNvSpPr txBox="1">
          <a:spLocks noChangeArrowheads="1"/>
        </xdr:cNvSpPr>
      </xdr:nvSpPr>
      <xdr:spPr bwMode="auto">
        <a:xfrm>
          <a:off x="0" y="13804900"/>
          <a:ext cx="889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88900</xdr:colOff>
      <xdr:row>47</xdr:row>
      <xdr:rowOff>8731</xdr:rowOff>
    </xdr:to>
    <xdr:sp macro="" textlink="">
      <xdr:nvSpPr>
        <xdr:cNvPr id="2115934" name="Text Box 13"/>
        <xdr:cNvSpPr txBox="1">
          <a:spLocks noChangeArrowheads="1"/>
        </xdr:cNvSpPr>
      </xdr:nvSpPr>
      <xdr:spPr bwMode="auto">
        <a:xfrm>
          <a:off x="0" y="13804900"/>
          <a:ext cx="889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88900</xdr:colOff>
      <xdr:row>49</xdr:row>
      <xdr:rowOff>42863</xdr:rowOff>
    </xdr:to>
    <xdr:sp macro="" textlink="">
      <xdr:nvSpPr>
        <xdr:cNvPr id="2115935" name="Text Box 13"/>
        <xdr:cNvSpPr txBox="1">
          <a:spLocks noChangeArrowheads="1"/>
        </xdr:cNvSpPr>
      </xdr:nvSpPr>
      <xdr:spPr bwMode="auto">
        <a:xfrm>
          <a:off x="0" y="14465300"/>
          <a:ext cx="88900" cy="58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88900</xdr:colOff>
      <xdr:row>49</xdr:row>
      <xdr:rowOff>42863</xdr:rowOff>
    </xdr:to>
    <xdr:sp macro="" textlink="">
      <xdr:nvSpPr>
        <xdr:cNvPr id="2115936" name="Text Box 13"/>
        <xdr:cNvSpPr txBox="1">
          <a:spLocks noChangeArrowheads="1"/>
        </xdr:cNvSpPr>
      </xdr:nvSpPr>
      <xdr:spPr bwMode="auto">
        <a:xfrm>
          <a:off x="0" y="14465300"/>
          <a:ext cx="88900" cy="58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88900</xdr:colOff>
      <xdr:row>49</xdr:row>
      <xdr:rowOff>42863</xdr:rowOff>
    </xdr:to>
    <xdr:sp macro="" textlink="">
      <xdr:nvSpPr>
        <xdr:cNvPr id="2115937" name="Text Box 13"/>
        <xdr:cNvSpPr txBox="1">
          <a:spLocks noChangeArrowheads="1"/>
        </xdr:cNvSpPr>
      </xdr:nvSpPr>
      <xdr:spPr bwMode="auto">
        <a:xfrm>
          <a:off x="0" y="14465300"/>
          <a:ext cx="88900" cy="58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88900</xdr:colOff>
      <xdr:row>49</xdr:row>
      <xdr:rowOff>170655</xdr:rowOff>
    </xdr:to>
    <xdr:sp macro="" textlink="">
      <xdr:nvSpPr>
        <xdr:cNvPr id="2115938" name="Text Box 13"/>
        <xdr:cNvSpPr txBox="1">
          <a:spLocks noChangeArrowheads="1"/>
        </xdr:cNvSpPr>
      </xdr:nvSpPr>
      <xdr:spPr bwMode="auto">
        <a:xfrm>
          <a:off x="0" y="14744700"/>
          <a:ext cx="889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88900</xdr:colOff>
      <xdr:row>49</xdr:row>
      <xdr:rowOff>170655</xdr:rowOff>
    </xdr:to>
    <xdr:sp macro="" textlink="">
      <xdr:nvSpPr>
        <xdr:cNvPr id="2115939" name="Text Box 13"/>
        <xdr:cNvSpPr txBox="1">
          <a:spLocks noChangeArrowheads="1"/>
        </xdr:cNvSpPr>
      </xdr:nvSpPr>
      <xdr:spPr bwMode="auto">
        <a:xfrm>
          <a:off x="0" y="14744700"/>
          <a:ext cx="889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88900</xdr:colOff>
      <xdr:row>49</xdr:row>
      <xdr:rowOff>170655</xdr:rowOff>
    </xdr:to>
    <xdr:sp macro="" textlink="">
      <xdr:nvSpPr>
        <xdr:cNvPr id="2115940" name="Text Box 13"/>
        <xdr:cNvSpPr txBox="1">
          <a:spLocks noChangeArrowheads="1"/>
        </xdr:cNvSpPr>
      </xdr:nvSpPr>
      <xdr:spPr bwMode="auto">
        <a:xfrm>
          <a:off x="0" y="14744700"/>
          <a:ext cx="889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88900</xdr:colOff>
      <xdr:row>51</xdr:row>
      <xdr:rowOff>50799</xdr:rowOff>
    </xdr:to>
    <xdr:sp macro="" textlink="">
      <xdr:nvSpPr>
        <xdr:cNvPr id="2115941" name="Text Box 13"/>
        <xdr:cNvSpPr txBox="1">
          <a:spLocks noChangeArrowheads="1"/>
        </xdr:cNvSpPr>
      </xdr:nvSpPr>
      <xdr:spPr bwMode="auto">
        <a:xfrm>
          <a:off x="0" y="15417800"/>
          <a:ext cx="889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88900</xdr:colOff>
      <xdr:row>51</xdr:row>
      <xdr:rowOff>50799</xdr:rowOff>
    </xdr:to>
    <xdr:sp macro="" textlink="">
      <xdr:nvSpPr>
        <xdr:cNvPr id="2115942" name="Text Box 13"/>
        <xdr:cNvSpPr txBox="1">
          <a:spLocks noChangeArrowheads="1"/>
        </xdr:cNvSpPr>
      </xdr:nvSpPr>
      <xdr:spPr bwMode="auto">
        <a:xfrm>
          <a:off x="0" y="15417800"/>
          <a:ext cx="889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88900</xdr:colOff>
      <xdr:row>51</xdr:row>
      <xdr:rowOff>50799</xdr:rowOff>
    </xdr:to>
    <xdr:sp macro="" textlink="">
      <xdr:nvSpPr>
        <xdr:cNvPr id="2115943" name="Text Box 13"/>
        <xdr:cNvSpPr txBox="1">
          <a:spLocks noChangeArrowheads="1"/>
        </xdr:cNvSpPr>
      </xdr:nvSpPr>
      <xdr:spPr bwMode="auto">
        <a:xfrm>
          <a:off x="0" y="15417800"/>
          <a:ext cx="889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88900</xdr:colOff>
      <xdr:row>53</xdr:row>
      <xdr:rowOff>133350</xdr:rowOff>
    </xdr:to>
    <xdr:sp macro="" textlink="">
      <xdr:nvSpPr>
        <xdr:cNvPr id="2115944" name="Text Box 13"/>
        <xdr:cNvSpPr txBox="1">
          <a:spLocks noChangeArrowheads="1"/>
        </xdr:cNvSpPr>
      </xdr:nvSpPr>
      <xdr:spPr bwMode="auto">
        <a:xfrm>
          <a:off x="0" y="16268700"/>
          <a:ext cx="889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88900</xdr:colOff>
      <xdr:row>53</xdr:row>
      <xdr:rowOff>133350</xdr:rowOff>
    </xdr:to>
    <xdr:sp macro="" textlink="">
      <xdr:nvSpPr>
        <xdr:cNvPr id="2115945" name="Text Box 13"/>
        <xdr:cNvSpPr txBox="1">
          <a:spLocks noChangeArrowheads="1"/>
        </xdr:cNvSpPr>
      </xdr:nvSpPr>
      <xdr:spPr bwMode="auto">
        <a:xfrm>
          <a:off x="0" y="16268700"/>
          <a:ext cx="889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88900</xdr:colOff>
      <xdr:row>53</xdr:row>
      <xdr:rowOff>133350</xdr:rowOff>
    </xdr:to>
    <xdr:sp macro="" textlink="">
      <xdr:nvSpPr>
        <xdr:cNvPr id="2115946" name="Text Box 13"/>
        <xdr:cNvSpPr txBox="1">
          <a:spLocks noChangeArrowheads="1"/>
        </xdr:cNvSpPr>
      </xdr:nvSpPr>
      <xdr:spPr bwMode="auto">
        <a:xfrm>
          <a:off x="0" y="16268700"/>
          <a:ext cx="889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88900</xdr:colOff>
      <xdr:row>55</xdr:row>
      <xdr:rowOff>108745</xdr:rowOff>
    </xdr:to>
    <xdr:sp macro="" textlink="">
      <xdr:nvSpPr>
        <xdr:cNvPr id="2115947" name="Text Box 13"/>
        <xdr:cNvSpPr txBox="1">
          <a:spLocks noChangeArrowheads="1"/>
        </xdr:cNvSpPr>
      </xdr:nvSpPr>
      <xdr:spPr bwMode="auto">
        <a:xfrm>
          <a:off x="0" y="16827500"/>
          <a:ext cx="889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88900</xdr:colOff>
      <xdr:row>55</xdr:row>
      <xdr:rowOff>108745</xdr:rowOff>
    </xdr:to>
    <xdr:sp macro="" textlink="">
      <xdr:nvSpPr>
        <xdr:cNvPr id="2115948" name="Text Box 13"/>
        <xdr:cNvSpPr txBox="1">
          <a:spLocks noChangeArrowheads="1"/>
        </xdr:cNvSpPr>
      </xdr:nvSpPr>
      <xdr:spPr bwMode="auto">
        <a:xfrm>
          <a:off x="0" y="16827500"/>
          <a:ext cx="889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88900</xdr:colOff>
      <xdr:row>55</xdr:row>
      <xdr:rowOff>108745</xdr:rowOff>
    </xdr:to>
    <xdr:sp macro="" textlink="">
      <xdr:nvSpPr>
        <xdr:cNvPr id="2115949" name="Text Box 13"/>
        <xdr:cNvSpPr txBox="1">
          <a:spLocks noChangeArrowheads="1"/>
        </xdr:cNvSpPr>
      </xdr:nvSpPr>
      <xdr:spPr bwMode="auto">
        <a:xfrm>
          <a:off x="0" y="16827500"/>
          <a:ext cx="889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88900</xdr:colOff>
      <xdr:row>55</xdr:row>
      <xdr:rowOff>108745</xdr:rowOff>
    </xdr:to>
    <xdr:sp macro="" textlink="">
      <xdr:nvSpPr>
        <xdr:cNvPr id="2115950" name="Text Box 13"/>
        <xdr:cNvSpPr txBox="1">
          <a:spLocks noChangeArrowheads="1"/>
        </xdr:cNvSpPr>
      </xdr:nvSpPr>
      <xdr:spPr bwMode="auto">
        <a:xfrm>
          <a:off x="0" y="16827500"/>
          <a:ext cx="889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88900</xdr:colOff>
      <xdr:row>55</xdr:row>
      <xdr:rowOff>108745</xdr:rowOff>
    </xdr:to>
    <xdr:sp macro="" textlink="">
      <xdr:nvSpPr>
        <xdr:cNvPr id="2115951" name="Text Box 13"/>
        <xdr:cNvSpPr txBox="1">
          <a:spLocks noChangeArrowheads="1"/>
        </xdr:cNvSpPr>
      </xdr:nvSpPr>
      <xdr:spPr bwMode="auto">
        <a:xfrm>
          <a:off x="0" y="16827500"/>
          <a:ext cx="889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88900</xdr:colOff>
      <xdr:row>55</xdr:row>
      <xdr:rowOff>108745</xdr:rowOff>
    </xdr:to>
    <xdr:sp macro="" textlink="">
      <xdr:nvSpPr>
        <xdr:cNvPr id="2115952" name="Text Box 13"/>
        <xdr:cNvSpPr txBox="1">
          <a:spLocks noChangeArrowheads="1"/>
        </xdr:cNvSpPr>
      </xdr:nvSpPr>
      <xdr:spPr bwMode="auto">
        <a:xfrm>
          <a:off x="0" y="16827500"/>
          <a:ext cx="889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88900</xdr:colOff>
      <xdr:row>55</xdr:row>
      <xdr:rowOff>108745</xdr:rowOff>
    </xdr:to>
    <xdr:sp macro="" textlink="">
      <xdr:nvSpPr>
        <xdr:cNvPr id="2115953" name="Text Box 13"/>
        <xdr:cNvSpPr txBox="1">
          <a:spLocks noChangeArrowheads="1"/>
        </xdr:cNvSpPr>
      </xdr:nvSpPr>
      <xdr:spPr bwMode="auto">
        <a:xfrm>
          <a:off x="0" y="16827500"/>
          <a:ext cx="889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88900</xdr:colOff>
      <xdr:row>55</xdr:row>
      <xdr:rowOff>108745</xdr:rowOff>
    </xdr:to>
    <xdr:sp macro="" textlink="">
      <xdr:nvSpPr>
        <xdr:cNvPr id="2115954" name="Text Box 13"/>
        <xdr:cNvSpPr txBox="1">
          <a:spLocks noChangeArrowheads="1"/>
        </xdr:cNvSpPr>
      </xdr:nvSpPr>
      <xdr:spPr bwMode="auto">
        <a:xfrm>
          <a:off x="0" y="16827500"/>
          <a:ext cx="889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88900</xdr:colOff>
      <xdr:row>55</xdr:row>
      <xdr:rowOff>108745</xdr:rowOff>
    </xdr:to>
    <xdr:sp macro="" textlink="">
      <xdr:nvSpPr>
        <xdr:cNvPr id="2115955" name="Text Box 13"/>
        <xdr:cNvSpPr txBox="1">
          <a:spLocks noChangeArrowheads="1"/>
        </xdr:cNvSpPr>
      </xdr:nvSpPr>
      <xdr:spPr bwMode="auto">
        <a:xfrm>
          <a:off x="0" y="16827500"/>
          <a:ext cx="889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88900</xdr:colOff>
      <xdr:row>55</xdr:row>
      <xdr:rowOff>108745</xdr:rowOff>
    </xdr:to>
    <xdr:sp macro="" textlink="">
      <xdr:nvSpPr>
        <xdr:cNvPr id="2115956" name="Text Box 13"/>
        <xdr:cNvSpPr txBox="1">
          <a:spLocks noChangeArrowheads="1"/>
        </xdr:cNvSpPr>
      </xdr:nvSpPr>
      <xdr:spPr bwMode="auto">
        <a:xfrm>
          <a:off x="0" y="16827500"/>
          <a:ext cx="889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88900</xdr:colOff>
      <xdr:row>55</xdr:row>
      <xdr:rowOff>108745</xdr:rowOff>
    </xdr:to>
    <xdr:sp macro="" textlink="">
      <xdr:nvSpPr>
        <xdr:cNvPr id="2115957" name="Text Box 13"/>
        <xdr:cNvSpPr txBox="1">
          <a:spLocks noChangeArrowheads="1"/>
        </xdr:cNvSpPr>
      </xdr:nvSpPr>
      <xdr:spPr bwMode="auto">
        <a:xfrm>
          <a:off x="0" y="16827500"/>
          <a:ext cx="889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88900</xdr:colOff>
      <xdr:row>55</xdr:row>
      <xdr:rowOff>108745</xdr:rowOff>
    </xdr:to>
    <xdr:sp macro="" textlink="">
      <xdr:nvSpPr>
        <xdr:cNvPr id="2115958" name="Text Box 13"/>
        <xdr:cNvSpPr txBox="1">
          <a:spLocks noChangeArrowheads="1"/>
        </xdr:cNvSpPr>
      </xdr:nvSpPr>
      <xdr:spPr bwMode="auto">
        <a:xfrm>
          <a:off x="0" y="16827500"/>
          <a:ext cx="889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88900</xdr:colOff>
      <xdr:row>55</xdr:row>
      <xdr:rowOff>108745</xdr:rowOff>
    </xdr:to>
    <xdr:sp macro="" textlink="">
      <xdr:nvSpPr>
        <xdr:cNvPr id="2115959" name="Text Box 13"/>
        <xdr:cNvSpPr txBox="1">
          <a:spLocks noChangeArrowheads="1"/>
        </xdr:cNvSpPr>
      </xdr:nvSpPr>
      <xdr:spPr bwMode="auto">
        <a:xfrm>
          <a:off x="0" y="16827500"/>
          <a:ext cx="889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88900</xdr:colOff>
      <xdr:row>55</xdr:row>
      <xdr:rowOff>108745</xdr:rowOff>
    </xdr:to>
    <xdr:sp macro="" textlink="">
      <xdr:nvSpPr>
        <xdr:cNvPr id="2115960" name="Text Box 13"/>
        <xdr:cNvSpPr txBox="1">
          <a:spLocks noChangeArrowheads="1"/>
        </xdr:cNvSpPr>
      </xdr:nvSpPr>
      <xdr:spPr bwMode="auto">
        <a:xfrm>
          <a:off x="0" y="16827500"/>
          <a:ext cx="889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88900</xdr:colOff>
      <xdr:row>37</xdr:row>
      <xdr:rowOff>215901</xdr:rowOff>
    </xdr:to>
    <xdr:sp macro="" textlink="">
      <xdr:nvSpPr>
        <xdr:cNvPr id="2115961" name="Text Box 13"/>
        <xdr:cNvSpPr txBox="1">
          <a:spLocks noChangeArrowheads="1"/>
        </xdr:cNvSpPr>
      </xdr:nvSpPr>
      <xdr:spPr bwMode="auto">
        <a:xfrm>
          <a:off x="0" y="11290300"/>
          <a:ext cx="889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88900</xdr:colOff>
      <xdr:row>39</xdr:row>
      <xdr:rowOff>254001</xdr:rowOff>
    </xdr:to>
    <xdr:sp macro="" textlink="">
      <xdr:nvSpPr>
        <xdr:cNvPr id="2115962" name="Text Box 13"/>
        <xdr:cNvSpPr txBox="1">
          <a:spLocks noChangeArrowheads="1"/>
        </xdr:cNvSpPr>
      </xdr:nvSpPr>
      <xdr:spPr bwMode="auto">
        <a:xfrm>
          <a:off x="0" y="11849100"/>
          <a:ext cx="889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88900</xdr:colOff>
      <xdr:row>41</xdr:row>
      <xdr:rowOff>76201</xdr:rowOff>
    </xdr:to>
    <xdr:sp macro="" textlink="">
      <xdr:nvSpPr>
        <xdr:cNvPr id="2115963" name="Text Box 13"/>
        <xdr:cNvSpPr txBox="1">
          <a:spLocks noChangeArrowheads="1"/>
        </xdr:cNvSpPr>
      </xdr:nvSpPr>
      <xdr:spPr bwMode="auto">
        <a:xfrm>
          <a:off x="0" y="12407900"/>
          <a:ext cx="88900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88900</xdr:colOff>
      <xdr:row>43</xdr:row>
      <xdr:rowOff>215901</xdr:rowOff>
    </xdr:to>
    <xdr:sp macro="" textlink="">
      <xdr:nvSpPr>
        <xdr:cNvPr id="2115964" name="Text Box 13"/>
        <xdr:cNvSpPr txBox="1">
          <a:spLocks noChangeArrowheads="1"/>
        </xdr:cNvSpPr>
      </xdr:nvSpPr>
      <xdr:spPr bwMode="auto">
        <a:xfrm>
          <a:off x="0" y="12966700"/>
          <a:ext cx="889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88900</xdr:colOff>
      <xdr:row>44</xdr:row>
      <xdr:rowOff>228599</xdr:rowOff>
    </xdr:to>
    <xdr:sp macro="" textlink="">
      <xdr:nvSpPr>
        <xdr:cNvPr id="2115965" name="Text Box 13"/>
        <xdr:cNvSpPr txBox="1">
          <a:spLocks noChangeArrowheads="1"/>
        </xdr:cNvSpPr>
      </xdr:nvSpPr>
      <xdr:spPr bwMode="auto">
        <a:xfrm>
          <a:off x="0" y="13246100"/>
          <a:ext cx="889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88900</xdr:colOff>
      <xdr:row>47</xdr:row>
      <xdr:rowOff>8731</xdr:rowOff>
    </xdr:to>
    <xdr:sp macro="" textlink="">
      <xdr:nvSpPr>
        <xdr:cNvPr id="2115966" name="Text Box 13"/>
        <xdr:cNvSpPr txBox="1">
          <a:spLocks noChangeArrowheads="1"/>
        </xdr:cNvSpPr>
      </xdr:nvSpPr>
      <xdr:spPr bwMode="auto">
        <a:xfrm>
          <a:off x="0" y="13804900"/>
          <a:ext cx="889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88900</xdr:colOff>
      <xdr:row>49</xdr:row>
      <xdr:rowOff>42863</xdr:rowOff>
    </xdr:to>
    <xdr:sp macro="" textlink="">
      <xdr:nvSpPr>
        <xdr:cNvPr id="2115967" name="Text Box 13"/>
        <xdr:cNvSpPr txBox="1">
          <a:spLocks noChangeArrowheads="1"/>
        </xdr:cNvSpPr>
      </xdr:nvSpPr>
      <xdr:spPr bwMode="auto">
        <a:xfrm>
          <a:off x="0" y="14465300"/>
          <a:ext cx="88900" cy="58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88900</xdr:colOff>
      <xdr:row>49</xdr:row>
      <xdr:rowOff>170655</xdr:rowOff>
    </xdr:to>
    <xdr:sp macro="" textlink="">
      <xdr:nvSpPr>
        <xdr:cNvPr id="2115968" name="Text Box 13"/>
        <xdr:cNvSpPr txBox="1">
          <a:spLocks noChangeArrowheads="1"/>
        </xdr:cNvSpPr>
      </xdr:nvSpPr>
      <xdr:spPr bwMode="auto">
        <a:xfrm>
          <a:off x="0" y="14744700"/>
          <a:ext cx="889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88900</xdr:colOff>
      <xdr:row>51</xdr:row>
      <xdr:rowOff>50799</xdr:rowOff>
    </xdr:to>
    <xdr:sp macro="" textlink="">
      <xdr:nvSpPr>
        <xdr:cNvPr id="2115969" name="Text Box 13"/>
        <xdr:cNvSpPr txBox="1">
          <a:spLocks noChangeArrowheads="1"/>
        </xdr:cNvSpPr>
      </xdr:nvSpPr>
      <xdr:spPr bwMode="auto">
        <a:xfrm>
          <a:off x="0" y="15417800"/>
          <a:ext cx="889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88900</xdr:colOff>
      <xdr:row>53</xdr:row>
      <xdr:rowOff>133350</xdr:rowOff>
    </xdr:to>
    <xdr:sp macro="" textlink="">
      <xdr:nvSpPr>
        <xdr:cNvPr id="2115970" name="Text Box 13"/>
        <xdr:cNvSpPr txBox="1">
          <a:spLocks noChangeArrowheads="1"/>
        </xdr:cNvSpPr>
      </xdr:nvSpPr>
      <xdr:spPr bwMode="auto">
        <a:xfrm>
          <a:off x="0" y="16268700"/>
          <a:ext cx="889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88900</xdr:colOff>
      <xdr:row>55</xdr:row>
      <xdr:rowOff>108745</xdr:rowOff>
    </xdr:to>
    <xdr:sp macro="" textlink="">
      <xdr:nvSpPr>
        <xdr:cNvPr id="2115971" name="Text Box 13"/>
        <xdr:cNvSpPr txBox="1">
          <a:spLocks noChangeArrowheads="1"/>
        </xdr:cNvSpPr>
      </xdr:nvSpPr>
      <xdr:spPr bwMode="auto">
        <a:xfrm>
          <a:off x="0" y="16827500"/>
          <a:ext cx="889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88900</xdr:colOff>
      <xdr:row>66</xdr:row>
      <xdr:rowOff>203201</xdr:rowOff>
    </xdr:to>
    <xdr:sp macro="" textlink="">
      <xdr:nvSpPr>
        <xdr:cNvPr id="2115972" name="Text Box 13"/>
        <xdr:cNvSpPr txBox="1">
          <a:spLocks noChangeArrowheads="1"/>
        </xdr:cNvSpPr>
      </xdr:nvSpPr>
      <xdr:spPr bwMode="auto">
        <a:xfrm>
          <a:off x="0" y="19646900"/>
          <a:ext cx="88900" cy="48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88900</xdr:colOff>
      <xdr:row>49</xdr:row>
      <xdr:rowOff>55563</xdr:rowOff>
    </xdr:to>
    <xdr:sp macro="" textlink="">
      <xdr:nvSpPr>
        <xdr:cNvPr id="2115973" name="Text Box 13"/>
        <xdr:cNvSpPr txBox="1">
          <a:spLocks noChangeArrowheads="1"/>
        </xdr:cNvSpPr>
      </xdr:nvSpPr>
      <xdr:spPr bwMode="auto">
        <a:xfrm>
          <a:off x="0" y="14465300"/>
          <a:ext cx="88900" cy="59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88900</xdr:colOff>
      <xdr:row>49</xdr:row>
      <xdr:rowOff>55563</xdr:rowOff>
    </xdr:to>
    <xdr:sp macro="" textlink="">
      <xdr:nvSpPr>
        <xdr:cNvPr id="2115974" name="Text Box 13"/>
        <xdr:cNvSpPr txBox="1">
          <a:spLocks noChangeArrowheads="1"/>
        </xdr:cNvSpPr>
      </xdr:nvSpPr>
      <xdr:spPr bwMode="auto">
        <a:xfrm>
          <a:off x="0" y="14465300"/>
          <a:ext cx="88900" cy="59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88900</xdr:colOff>
      <xdr:row>49</xdr:row>
      <xdr:rowOff>55563</xdr:rowOff>
    </xdr:to>
    <xdr:sp macro="" textlink="">
      <xdr:nvSpPr>
        <xdr:cNvPr id="2115975" name="Text Box 13"/>
        <xdr:cNvSpPr txBox="1">
          <a:spLocks noChangeArrowheads="1"/>
        </xdr:cNvSpPr>
      </xdr:nvSpPr>
      <xdr:spPr bwMode="auto">
        <a:xfrm>
          <a:off x="0" y="14465300"/>
          <a:ext cx="88900" cy="59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88900</xdr:colOff>
      <xdr:row>49</xdr:row>
      <xdr:rowOff>55563</xdr:rowOff>
    </xdr:to>
    <xdr:sp macro="" textlink="">
      <xdr:nvSpPr>
        <xdr:cNvPr id="2115976" name="Text Box 13"/>
        <xdr:cNvSpPr txBox="1">
          <a:spLocks noChangeArrowheads="1"/>
        </xdr:cNvSpPr>
      </xdr:nvSpPr>
      <xdr:spPr bwMode="auto">
        <a:xfrm>
          <a:off x="0" y="14465300"/>
          <a:ext cx="88900" cy="59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88900</xdr:colOff>
      <xdr:row>50</xdr:row>
      <xdr:rowOff>225426</xdr:rowOff>
    </xdr:to>
    <xdr:sp macro="" textlink="">
      <xdr:nvSpPr>
        <xdr:cNvPr id="2115977" name="Text Box 13"/>
        <xdr:cNvSpPr txBox="1">
          <a:spLocks noChangeArrowheads="1"/>
        </xdr:cNvSpPr>
      </xdr:nvSpPr>
      <xdr:spPr bwMode="auto">
        <a:xfrm>
          <a:off x="0" y="15113000"/>
          <a:ext cx="88900" cy="48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88900</xdr:colOff>
      <xdr:row>50</xdr:row>
      <xdr:rowOff>225426</xdr:rowOff>
    </xdr:to>
    <xdr:sp macro="" textlink="">
      <xdr:nvSpPr>
        <xdr:cNvPr id="2115978" name="Text Box 13"/>
        <xdr:cNvSpPr txBox="1">
          <a:spLocks noChangeArrowheads="1"/>
        </xdr:cNvSpPr>
      </xdr:nvSpPr>
      <xdr:spPr bwMode="auto">
        <a:xfrm>
          <a:off x="0" y="15113000"/>
          <a:ext cx="88900" cy="48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88900</xdr:colOff>
      <xdr:row>50</xdr:row>
      <xdr:rowOff>225426</xdr:rowOff>
    </xdr:to>
    <xdr:sp macro="" textlink="">
      <xdr:nvSpPr>
        <xdr:cNvPr id="2115979" name="Text Box 13"/>
        <xdr:cNvSpPr txBox="1">
          <a:spLocks noChangeArrowheads="1"/>
        </xdr:cNvSpPr>
      </xdr:nvSpPr>
      <xdr:spPr bwMode="auto">
        <a:xfrm>
          <a:off x="0" y="15113000"/>
          <a:ext cx="88900" cy="48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88900</xdr:colOff>
      <xdr:row>49</xdr:row>
      <xdr:rowOff>55563</xdr:rowOff>
    </xdr:to>
    <xdr:sp macro="" textlink="">
      <xdr:nvSpPr>
        <xdr:cNvPr id="2115980" name="Text Box 13"/>
        <xdr:cNvSpPr txBox="1">
          <a:spLocks noChangeArrowheads="1"/>
        </xdr:cNvSpPr>
      </xdr:nvSpPr>
      <xdr:spPr bwMode="auto">
        <a:xfrm>
          <a:off x="0" y="14465300"/>
          <a:ext cx="88900" cy="59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88900</xdr:colOff>
      <xdr:row>50</xdr:row>
      <xdr:rowOff>225426</xdr:rowOff>
    </xdr:to>
    <xdr:sp macro="" textlink="">
      <xdr:nvSpPr>
        <xdr:cNvPr id="2115981" name="Text Box 13"/>
        <xdr:cNvSpPr txBox="1">
          <a:spLocks noChangeArrowheads="1"/>
        </xdr:cNvSpPr>
      </xdr:nvSpPr>
      <xdr:spPr bwMode="auto">
        <a:xfrm>
          <a:off x="0" y="15113000"/>
          <a:ext cx="88900" cy="48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88900</xdr:colOff>
      <xdr:row>50</xdr:row>
      <xdr:rowOff>238126</xdr:rowOff>
    </xdr:to>
    <xdr:sp macro="" textlink="">
      <xdr:nvSpPr>
        <xdr:cNvPr id="2115982" name="Text Box 13"/>
        <xdr:cNvSpPr txBox="1">
          <a:spLocks noChangeArrowheads="1"/>
        </xdr:cNvSpPr>
      </xdr:nvSpPr>
      <xdr:spPr bwMode="auto">
        <a:xfrm>
          <a:off x="0" y="15113000"/>
          <a:ext cx="889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88900</xdr:colOff>
      <xdr:row>50</xdr:row>
      <xdr:rowOff>238126</xdr:rowOff>
    </xdr:to>
    <xdr:sp macro="" textlink="">
      <xdr:nvSpPr>
        <xdr:cNvPr id="2115983" name="Text Box 13"/>
        <xdr:cNvSpPr txBox="1">
          <a:spLocks noChangeArrowheads="1"/>
        </xdr:cNvSpPr>
      </xdr:nvSpPr>
      <xdr:spPr bwMode="auto">
        <a:xfrm>
          <a:off x="0" y="15113000"/>
          <a:ext cx="889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88900</xdr:colOff>
      <xdr:row>50</xdr:row>
      <xdr:rowOff>238126</xdr:rowOff>
    </xdr:to>
    <xdr:sp macro="" textlink="">
      <xdr:nvSpPr>
        <xdr:cNvPr id="2115984" name="Text Box 13"/>
        <xdr:cNvSpPr txBox="1">
          <a:spLocks noChangeArrowheads="1"/>
        </xdr:cNvSpPr>
      </xdr:nvSpPr>
      <xdr:spPr bwMode="auto">
        <a:xfrm>
          <a:off x="0" y="15113000"/>
          <a:ext cx="889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88900</xdr:colOff>
      <xdr:row>50</xdr:row>
      <xdr:rowOff>238126</xdr:rowOff>
    </xdr:to>
    <xdr:sp macro="" textlink="">
      <xdr:nvSpPr>
        <xdr:cNvPr id="2115985" name="Text Box 13"/>
        <xdr:cNvSpPr txBox="1">
          <a:spLocks noChangeArrowheads="1"/>
        </xdr:cNvSpPr>
      </xdr:nvSpPr>
      <xdr:spPr bwMode="auto">
        <a:xfrm>
          <a:off x="0" y="15113000"/>
          <a:ext cx="889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88900</xdr:colOff>
      <xdr:row>52</xdr:row>
      <xdr:rowOff>313532</xdr:rowOff>
    </xdr:to>
    <xdr:sp macro="" textlink="">
      <xdr:nvSpPr>
        <xdr:cNvPr id="2115986" name="Text Box 13"/>
        <xdr:cNvSpPr txBox="1">
          <a:spLocks noChangeArrowheads="1"/>
        </xdr:cNvSpPr>
      </xdr:nvSpPr>
      <xdr:spPr bwMode="auto">
        <a:xfrm>
          <a:off x="0" y="15697200"/>
          <a:ext cx="889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88900</xdr:colOff>
      <xdr:row>52</xdr:row>
      <xdr:rowOff>313532</xdr:rowOff>
    </xdr:to>
    <xdr:sp macro="" textlink="">
      <xdr:nvSpPr>
        <xdr:cNvPr id="2115987" name="Text Box 13"/>
        <xdr:cNvSpPr txBox="1">
          <a:spLocks noChangeArrowheads="1"/>
        </xdr:cNvSpPr>
      </xdr:nvSpPr>
      <xdr:spPr bwMode="auto">
        <a:xfrm>
          <a:off x="0" y="15697200"/>
          <a:ext cx="889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88900</xdr:colOff>
      <xdr:row>52</xdr:row>
      <xdr:rowOff>313532</xdr:rowOff>
    </xdr:to>
    <xdr:sp macro="" textlink="">
      <xdr:nvSpPr>
        <xdr:cNvPr id="2115988" name="Text Box 13"/>
        <xdr:cNvSpPr txBox="1">
          <a:spLocks noChangeArrowheads="1"/>
        </xdr:cNvSpPr>
      </xdr:nvSpPr>
      <xdr:spPr bwMode="auto">
        <a:xfrm>
          <a:off x="0" y="15697200"/>
          <a:ext cx="889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88900</xdr:colOff>
      <xdr:row>50</xdr:row>
      <xdr:rowOff>238126</xdr:rowOff>
    </xdr:to>
    <xdr:sp macro="" textlink="">
      <xdr:nvSpPr>
        <xdr:cNvPr id="2115989" name="Text Box 13"/>
        <xdr:cNvSpPr txBox="1">
          <a:spLocks noChangeArrowheads="1"/>
        </xdr:cNvSpPr>
      </xdr:nvSpPr>
      <xdr:spPr bwMode="auto">
        <a:xfrm>
          <a:off x="0" y="15113000"/>
          <a:ext cx="889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88900</xdr:colOff>
      <xdr:row>52</xdr:row>
      <xdr:rowOff>313532</xdr:rowOff>
    </xdr:to>
    <xdr:sp macro="" textlink="">
      <xdr:nvSpPr>
        <xdr:cNvPr id="2115990" name="Text Box 13"/>
        <xdr:cNvSpPr txBox="1">
          <a:spLocks noChangeArrowheads="1"/>
        </xdr:cNvSpPr>
      </xdr:nvSpPr>
      <xdr:spPr bwMode="auto">
        <a:xfrm>
          <a:off x="0" y="15697200"/>
          <a:ext cx="889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88900</xdr:colOff>
      <xdr:row>52</xdr:row>
      <xdr:rowOff>326232</xdr:rowOff>
    </xdr:to>
    <xdr:sp macro="" textlink="">
      <xdr:nvSpPr>
        <xdr:cNvPr id="2115991" name="Text Box 13"/>
        <xdr:cNvSpPr txBox="1">
          <a:spLocks noChangeArrowheads="1"/>
        </xdr:cNvSpPr>
      </xdr:nvSpPr>
      <xdr:spPr bwMode="auto">
        <a:xfrm>
          <a:off x="0" y="15697200"/>
          <a:ext cx="889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88900</xdr:colOff>
      <xdr:row>52</xdr:row>
      <xdr:rowOff>326232</xdr:rowOff>
    </xdr:to>
    <xdr:sp macro="" textlink="">
      <xdr:nvSpPr>
        <xdr:cNvPr id="2115992" name="Text Box 13"/>
        <xdr:cNvSpPr txBox="1">
          <a:spLocks noChangeArrowheads="1"/>
        </xdr:cNvSpPr>
      </xdr:nvSpPr>
      <xdr:spPr bwMode="auto">
        <a:xfrm>
          <a:off x="0" y="15697200"/>
          <a:ext cx="889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88900</xdr:colOff>
      <xdr:row>52</xdr:row>
      <xdr:rowOff>326232</xdr:rowOff>
    </xdr:to>
    <xdr:sp macro="" textlink="">
      <xdr:nvSpPr>
        <xdr:cNvPr id="2115993" name="Text Box 13"/>
        <xdr:cNvSpPr txBox="1">
          <a:spLocks noChangeArrowheads="1"/>
        </xdr:cNvSpPr>
      </xdr:nvSpPr>
      <xdr:spPr bwMode="auto">
        <a:xfrm>
          <a:off x="0" y="15697200"/>
          <a:ext cx="889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88900</xdr:colOff>
      <xdr:row>52</xdr:row>
      <xdr:rowOff>326232</xdr:rowOff>
    </xdr:to>
    <xdr:sp macro="" textlink="">
      <xdr:nvSpPr>
        <xdr:cNvPr id="2115994" name="Text Box 13"/>
        <xdr:cNvSpPr txBox="1">
          <a:spLocks noChangeArrowheads="1"/>
        </xdr:cNvSpPr>
      </xdr:nvSpPr>
      <xdr:spPr bwMode="auto">
        <a:xfrm>
          <a:off x="0" y="15697200"/>
          <a:ext cx="889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88900</xdr:colOff>
      <xdr:row>52</xdr:row>
      <xdr:rowOff>326232</xdr:rowOff>
    </xdr:to>
    <xdr:sp macro="" textlink="">
      <xdr:nvSpPr>
        <xdr:cNvPr id="2115995" name="Text Box 13"/>
        <xdr:cNvSpPr txBox="1">
          <a:spLocks noChangeArrowheads="1"/>
        </xdr:cNvSpPr>
      </xdr:nvSpPr>
      <xdr:spPr bwMode="auto">
        <a:xfrm>
          <a:off x="0" y="15697200"/>
          <a:ext cx="889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88900</xdr:colOff>
      <xdr:row>52</xdr:row>
      <xdr:rowOff>326232</xdr:rowOff>
    </xdr:to>
    <xdr:sp macro="" textlink="">
      <xdr:nvSpPr>
        <xdr:cNvPr id="2115996" name="Text Box 13"/>
        <xdr:cNvSpPr txBox="1">
          <a:spLocks noChangeArrowheads="1"/>
        </xdr:cNvSpPr>
      </xdr:nvSpPr>
      <xdr:spPr bwMode="auto">
        <a:xfrm>
          <a:off x="0" y="15697200"/>
          <a:ext cx="889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88900</xdr:colOff>
      <xdr:row>52</xdr:row>
      <xdr:rowOff>326232</xdr:rowOff>
    </xdr:to>
    <xdr:sp macro="" textlink="">
      <xdr:nvSpPr>
        <xdr:cNvPr id="2115997" name="Text Box 13"/>
        <xdr:cNvSpPr txBox="1">
          <a:spLocks noChangeArrowheads="1"/>
        </xdr:cNvSpPr>
      </xdr:nvSpPr>
      <xdr:spPr bwMode="auto">
        <a:xfrm>
          <a:off x="0" y="15697200"/>
          <a:ext cx="889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88900</xdr:colOff>
      <xdr:row>52</xdr:row>
      <xdr:rowOff>326232</xdr:rowOff>
    </xdr:to>
    <xdr:sp macro="" textlink="">
      <xdr:nvSpPr>
        <xdr:cNvPr id="2115998" name="Text Box 13"/>
        <xdr:cNvSpPr txBox="1">
          <a:spLocks noChangeArrowheads="1"/>
        </xdr:cNvSpPr>
      </xdr:nvSpPr>
      <xdr:spPr bwMode="auto">
        <a:xfrm>
          <a:off x="0" y="15697200"/>
          <a:ext cx="889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88900</xdr:colOff>
      <xdr:row>52</xdr:row>
      <xdr:rowOff>326232</xdr:rowOff>
    </xdr:to>
    <xdr:sp macro="" textlink="">
      <xdr:nvSpPr>
        <xdr:cNvPr id="2115999" name="Text Box 13"/>
        <xdr:cNvSpPr txBox="1">
          <a:spLocks noChangeArrowheads="1"/>
        </xdr:cNvSpPr>
      </xdr:nvSpPr>
      <xdr:spPr bwMode="auto">
        <a:xfrm>
          <a:off x="0" y="15697200"/>
          <a:ext cx="889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88900</xdr:colOff>
      <xdr:row>54</xdr:row>
      <xdr:rowOff>228599</xdr:rowOff>
    </xdr:to>
    <xdr:sp macro="" textlink="">
      <xdr:nvSpPr>
        <xdr:cNvPr id="2116000" name="Text Box 13"/>
        <xdr:cNvSpPr txBox="1">
          <a:spLocks noChangeArrowheads="1"/>
        </xdr:cNvSpPr>
      </xdr:nvSpPr>
      <xdr:spPr bwMode="auto">
        <a:xfrm>
          <a:off x="0" y="16548100"/>
          <a:ext cx="889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88900</xdr:colOff>
      <xdr:row>54</xdr:row>
      <xdr:rowOff>228599</xdr:rowOff>
    </xdr:to>
    <xdr:sp macro="" textlink="">
      <xdr:nvSpPr>
        <xdr:cNvPr id="2116001" name="Text Box 13"/>
        <xdr:cNvSpPr txBox="1">
          <a:spLocks noChangeArrowheads="1"/>
        </xdr:cNvSpPr>
      </xdr:nvSpPr>
      <xdr:spPr bwMode="auto">
        <a:xfrm>
          <a:off x="0" y="16548100"/>
          <a:ext cx="889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88900</xdr:colOff>
      <xdr:row>54</xdr:row>
      <xdr:rowOff>228599</xdr:rowOff>
    </xdr:to>
    <xdr:sp macro="" textlink="">
      <xdr:nvSpPr>
        <xdr:cNvPr id="2116002" name="Text Box 13"/>
        <xdr:cNvSpPr txBox="1">
          <a:spLocks noChangeArrowheads="1"/>
        </xdr:cNvSpPr>
      </xdr:nvSpPr>
      <xdr:spPr bwMode="auto">
        <a:xfrm>
          <a:off x="0" y="16548100"/>
          <a:ext cx="889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88900</xdr:colOff>
      <xdr:row>52</xdr:row>
      <xdr:rowOff>326232</xdr:rowOff>
    </xdr:to>
    <xdr:sp macro="" textlink="">
      <xdr:nvSpPr>
        <xdr:cNvPr id="2116003" name="Text Box 13"/>
        <xdr:cNvSpPr txBox="1">
          <a:spLocks noChangeArrowheads="1"/>
        </xdr:cNvSpPr>
      </xdr:nvSpPr>
      <xdr:spPr bwMode="auto">
        <a:xfrm>
          <a:off x="0" y="15697200"/>
          <a:ext cx="889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88900</xdr:colOff>
      <xdr:row>54</xdr:row>
      <xdr:rowOff>228599</xdr:rowOff>
    </xdr:to>
    <xdr:sp macro="" textlink="">
      <xdr:nvSpPr>
        <xdr:cNvPr id="2116004" name="Text Box 13"/>
        <xdr:cNvSpPr txBox="1">
          <a:spLocks noChangeArrowheads="1"/>
        </xdr:cNvSpPr>
      </xdr:nvSpPr>
      <xdr:spPr bwMode="auto">
        <a:xfrm>
          <a:off x="0" y="16548100"/>
          <a:ext cx="889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88900</xdr:colOff>
      <xdr:row>54</xdr:row>
      <xdr:rowOff>241299</xdr:rowOff>
    </xdr:to>
    <xdr:sp macro="" textlink="">
      <xdr:nvSpPr>
        <xdr:cNvPr id="2116005" name="Text Box 13"/>
        <xdr:cNvSpPr txBox="1">
          <a:spLocks noChangeArrowheads="1"/>
        </xdr:cNvSpPr>
      </xdr:nvSpPr>
      <xdr:spPr bwMode="auto">
        <a:xfrm>
          <a:off x="0" y="16548100"/>
          <a:ext cx="88900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88900</xdr:colOff>
      <xdr:row>54</xdr:row>
      <xdr:rowOff>241299</xdr:rowOff>
    </xdr:to>
    <xdr:sp macro="" textlink="">
      <xdr:nvSpPr>
        <xdr:cNvPr id="2116006" name="Text Box 13"/>
        <xdr:cNvSpPr txBox="1">
          <a:spLocks noChangeArrowheads="1"/>
        </xdr:cNvSpPr>
      </xdr:nvSpPr>
      <xdr:spPr bwMode="auto">
        <a:xfrm>
          <a:off x="0" y="16548100"/>
          <a:ext cx="88900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88900</xdr:colOff>
      <xdr:row>54</xdr:row>
      <xdr:rowOff>241299</xdr:rowOff>
    </xdr:to>
    <xdr:sp macro="" textlink="">
      <xdr:nvSpPr>
        <xdr:cNvPr id="2116007" name="Text Box 13"/>
        <xdr:cNvSpPr txBox="1">
          <a:spLocks noChangeArrowheads="1"/>
        </xdr:cNvSpPr>
      </xdr:nvSpPr>
      <xdr:spPr bwMode="auto">
        <a:xfrm>
          <a:off x="0" y="16548100"/>
          <a:ext cx="88900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88900</xdr:colOff>
      <xdr:row>54</xdr:row>
      <xdr:rowOff>241299</xdr:rowOff>
    </xdr:to>
    <xdr:sp macro="" textlink="">
      <xdr:nvSpPr>
        <xdr:cNvPr id="2116008" name="Text Box 13"/>
        <xdr:cNvSpPr txBox="1">
          <a:spLocks noChangeArrowheads="1"/>
        </xdr:cNvSpPr>
      </xdr:nvSpPr>
      <xdr:spPr bwMode="auto">
        <a:xfrm>
          <a:off x="0" y="16548100"/>
          <a:ext cx="88900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88900</xdr:colOff>
      <xdr:row>54</xdr:row>
      <xdr:rowOff>241299</xdr:rowOff>
    </xdr:to>
    <xdr:sp macro="" textlink="">
      <xdr:nvSpPr>
        <xdr:cNvPr id="2116009" name="Text Box 13"/>
        <xdr:cNvSpPr txBox="1">
          <a:spLocks noChangeArrowheads="1"/>
        </xdr:cNvSpPr>
      </xdr:nvSpPr>
      <xdr:spPr bwMode="auto">
        <a:xfrm>
          <a:off x="0" y="16548100"/>
          <a:ext cx="88900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88900</xdr:colOff>
      <xdr:row>54</xdr:row>
      <xdr:rowOff>241299</xdr:rowOff>
    </xdr:to>
    <xdr:sp macro="" textlink="">
      <xdr:nvSpPr>
        <xdr:cNvPr id="2116010" name="Text Box 13"/>
        <xdr:cNvSpPr txBox="1">
          <a:spLocks noChangeArrowheads="1"/>
        </xdr:cNvSpPr>
      </xdr:nvSpPr>
      <xdr:spPr bwMode="auto">
        <a:xfrm>
          <a:off x="0" y="16548100"/>
          <a:ext cx="88900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88900</xdr:colOff>
      <xdr:row>54</xdr:row>
      <xdr:rowOff>241299</xdr:rowOff>
    </xdr:to>
    <xdr:sp macro="" textlink="">
      <xdr:nvSpPr>
        <xdr:cNvPr id="2116011" name="Text Box 13"/>
        <xdr:cNvSpPr txBox="1">
          <a:spLocks noChangeArrowheads="1"/>
        </xdr:cNvSpPr>
      </xdr:nvSpPr>
      <xdr:spPr bwMode="auto">
        <a:xfrm>
          <a:off x="0" y="16548100"/>
          <a:ext cx="88900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88900</xdr:colOff>
      <xdr:row>54</xdr:row>
      <xdr:rowOff>241299</xdr:rowOff>
    </xdr:to>
    <xdr:sp macro="" textlink="">
      <xdr:nvSpPr>
        <xdr:cNvPr id="2116012" name="Text Box 13"/>
        <xdr:cNvSpPr txBox="1">
          <a:spLocks noChangeArrowheads="1"/>
        </xdr:cNvSpPr>
      </xdr:nvSpPr>
      <xdr:spPr bwMode="auto">
        <a:xfrm>
          <a:off x="0" y="16548100"/>
          <a:ext cx="88900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88900</xdr:colOff>
      <xdr:row>54</xdr:row>
      <xdr:rowOff>241299</xdr:rowOff>
    </xdr:to>
    <xdr:sp macro="" textlink="">
      <xdr:nvSpPr>
        <xdr:cNvPr id="2116013" name="Text Box 13"/>
        <xdr:cNvSpPr txBox="1">
          <a:spLocks noChangeArrowheads="1"/>
        </xdr:cNvSpPr>
      </xdr:nvSpPr>
      <xdr:spPr bwMode="auto">
        <a:xfrm>
          <a:off x="0" y="16548100"/>
          <a:ext cx="88900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88900</xdr:colOff>
      <xdr:row>56</xdr:row>
      <xdr:rowOff>79374</xdr:rowOff>
    </xdr:to>
    <xdr:sp macro="" textlink="">
      <xdr:nvSpPr>
        <xdr:cNvPr id="2116014" name="Text Box 13"/>
        <xdr:cNvSpPr txBox="1">
          <a:spLocks noChangeArrowheads="1"/>
        </xdr:cNvSpPr>
      </xdr:nvSpPr>
      <xdr:spPr bwMode="auto">
        <a:xfrm>
          <a:off x="0" y="17170400"/>
          <a:ext cx="88900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88900</xdr:colOff>
      <xdr:row>56</xdr:row>
      <xdr:rowOff>79374</xdr:rowOff>
    </xdr:to>
    <xdr:sp macro="" textlink="">
      <xdr:nvSpPr>
        <xdr:cNvPr id="2116015" name="Text Box 13"/>
        <xdr:cNvSpPr txBox="1">
          <a:spLocks noChangeArrowheads="1"/>
        </xdr:cNvSpPr>
      </xdr:nvSpPr>
      <xdr:spPr bwMode="auto">
        <a:xfrm>
          <a:off x="0" y="17170400"/>
          <a:ext cx="88900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88900</xdr:colOff>
      <xdr:row>56</xdr:row>
      <xdr:rowOff>79374</xdr:rowOff>
    </xdr:to>
    <xdr:sp macro="" textlink="">
      <xdr:nvSpPr>
        <xdr:cNvPr id="2116016" name="Text Box 13"/>
        <xdr:cNvSpPr txBox="1">
          <a:spLocks noChangeArrowheads="1"/>
        </xdr:cNvSpPr>
      </xdr:nvSpPr>
      <xdr:spPr bwMode="auto">
        <a:xfrm>
          <a:off x="0" y="17170400"/>
          <a:ext cx="88900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88900</xdr:colOff>
      <xdr:row>54</xdr:row>
      <xdr:rowOff>241299</xdr:rowOff>
    </xdr:to>
    <xdr:sp macro="" textlink="">
      <xdr:nvSpPr>
        <xdr:cNvPr id="2116017" name="Text Box 13"/>
        <xdr:cNvSpPr txBox="1">
          <a:spLocks noChangeArrowheads="1"/>
        </xdr:cNvSpPr>
      </xdr:nvSpPr>
      <xdr:spPr bwMode="auto">
        <a:xfrm>
          <a:off x="0" y="16548100"/>
          <a:ext cx="88900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88900</xdr:colOff>
      <xdr:row>56</xdr:row>
      <xdr:rowOff>79374</xdr:rowOff>
    </xdr:to>
    <xdr:sp macro="" textlink="">
      <xdr:nvSpPr>
        <xdr:cNvPr id="2116018" name="Text Box 13"/>
        <xdr:cNvSpPr txBox="1">
          <a:spLocks noChangeArrowheads="1"/>
        </xdr:cNvSpPr>
      </xdr:nvSpPr>
      <xdr:spPr bwMode="auto">
        <a:xfrm>
          <a:off x="0" y="17170400"/>
          <a:ext cx="88900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88900</xdr:colOff>
      <xdr:row>56</xdr:row>
      <xdr:rowOff>92074</xdr:rowOff>
    </xdr:to>
    <xdr:sp macro="" textlink="">
      <xdr:nvSpPr>
        <xdr:cNvPr id="2116019" name="Text Box 13"/>
        <xdr:cNvSpPr txBox="1">
          <a:spLocks noChangeArrowheads="1"/>
        </xdr:cNvSpPr>
      </xdr:nvSpPr>
      <xdr:spPr bwMode="auto">
        <a:xfrm>
          <a:off x="0" y="17170400"/>
          <a:ext cx="88900" cy="48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88900</xdr:colOff>
      <xdr:row>56</xdr:row>
      <xdr:rowOff>92074</xdr:rowOff>
    </xdr:to>
    <xdr:sp macro="" textlink="">
      <xdr:nvSpPr>
        <xdr:cNvPr id="2116020" name="Text Box 13"/>
        <xdr:cNvSpPr txBox="1">
          <a:spLocks noChangeArrowheads="1"/>
        </xdr:cNvSpPr>
      </xdr:nvSpPr>
      <xdr:spPr bwMode="auto">
        <a:xfrm>
          <a:off x="0" y="17170400"/>
          <a:ext cx="88900" cy="48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88900</xdr:colOff>
      <xdr:row>56</xdr:row>
      <xdr:rowOff>92074</xdr:rowOff>
    </xdr:to>
    <xdr:sp macro="" textlink="">
      <xdr:nvSpPr>
        <xdr:cNvPr id="2116021" name="Text Box 13"/>
        <xdr:cNvSpPr txBox="1">
          <a:spLocks noChangeArrowheads="1"/>
        </xdr:cNvSpPr>
      </xdr:nvSpPr>
      <xdr:spPr bwMode="auto">
        <a:xfrm>
          <a:off x="0" y="17170400"/>
          <a:ext cx="88900" cy="48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88900</xdr:colOff>
      <xdr:row>56</xdr:row>
      <xdr:rowOff>92074</xdr:rowOff>
    </xdr:to>
    <xdr:sp macro="" textlink="">
      <xdr:nvSpPr>
        <xdr:cNvPr id="2116022" name="Text Box 13"/>
        <xdr:cNvSpPr txBox="1">
          <a:spLocks noChangeArrowheads="1"/>
        </xdr:cNvSpPr>
      </xdr:nvSpPr>
      <xdr:spPr bwMode="auto">
        <a:xfrm>
          <a:off x="0" y="17170400"/>
          <a:ext cx="88900" cy="48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88900</xdr:colOff>
      <xdr:row>56</xdr:row>
      <xdr:rowOff>92074</xdr:rowOff>
    </xdr:to>
    <xdr:sp macro="" textlink="">
      <xdr:nvSpPr>
        <xdr:cNvPr id="2116023" name="Text Box 13"/>
        <xdr:cNvSpPr txBox="1">
          <a:spLocks noChangeArrowheads="1"/>
        </xdr:cNvSpPr>
      </xdr:nvSpPr>
      <xdr:spPr bwMode="auto">
        <a:xfrm>
          <a:off x="0" y="17170400"/>
          <a:ext cx="88900" cy="48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88900</xdr:colOff>
      <xdr:row>44</xdr:row>
      <xdr:rowOff>253999</xdr:rowOff>
    </xdr:to>
    <xdr:sp macro="" textlink="">
      <xdr:nvSpPr>
        <xdr:cNvPr id="2116024" name="Text Box 13"/>
        <xdr:cNvSpPr txBox="1">
          <a:spLocks noChangeArrowheads="1"/>
        </xdr:cNvSpPr>
      </xdr:nvSpPr>
      <xdr:spPr bwMode="auto">
        <a:xfrm>
          <a:off x="0" y="13246100"/>
          <a:ext cx="889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88900</xdr:colOff>
      <xdr:row>43</xdr:row>
      <xdr:rowOff>76201</xdr:rowOff>
    </xdr:to>
    <xdr:sp macro="" textlink="">
      <xdr:nvSpPr>
        <xdr:cNvPr id="2116025" name="Text Box 13"/>
        <xdr:cNvSpPr txBox="1">
          <a:spLocks noChangeArrowheads="1"/>
        </xdr:cNvSpPr>
      </xdr:nvSpPr>
      <xdr:spPr bwMode="auto">
        <a:xfrm>
          <a:off x="0" y="12966700"/>
          <a:ext cx="88900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88900</xdr:colOff>
      <xdr:row>43</xdr:row>
      <xdr:rowOff>76201</xdr:rowOff>
    </xdr:to>
    <xdr:sp macro="" textlink="">
      <xdr:nvSpPr>
        <xdr:cNvPr id="2116026" name="Text Box 13"/>
        <xdr:cNvSpPr txBox="1">
          <a:spLocks noChangeArrowheads="1"/>
        </xdr:cNvSpPr>
      </xdr:nvSpPr>
      <xdr:spPr bwMode="auto">
        <a:xfrm>
          <a:off x="0" y="12966700"/>
          <a:ext cx="88900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88900</xdr:colOff>
      <xdr:row>43</xdr:row>
      <xdr:rowOff>76201</xdr:rowOff>
    </xdr:to>
    <xdr:sp macro="" textlink="">
      <xdr:nvSpPr>
        <xdr:cNvPr id="2116027" name="Text Box 13"/>
        <xdr:cNvSpPr txBox="1">
          <a:spLocks noChangeArrowheads="1"/>
        </xdr:cNvSpPr>
      </xdr:nvSpPr>
      <xdr:spPr bwMode="auto">
        <a:xfrm>
          <a:off x="0" y="12966700"/>
          <a:ext cx="88900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88900</xdr:colOff>
      <xdr:row>43</xdr:row>
      <xdr:rowOff>76201</xdr:rowOff>
    </xdr:to>
    <xdr:sp macro="" textlink="">
      <xdr:nvSpPr>
        <xdr:cNvPr id="2116028" name="Text Box 13"/>
        <xdr:cNvSpPr txBox="1">
          <a:spLocks noChangeArrowheads="1"/>
        </xdr:cNvSpPr>
      </xdr:nvSpPr>
      <xdr:spPr bwMode="auto">
        <a:xfrm>
          <a:off x="0" y="12966700"/>
          <a:ext cx="88900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88900</xdr:colOff>
      <xdr:row>46</xdr:row>
      <xdr:rowOff>248445</xdr:rowOff>
    </xdr:to>
    <xdr:sp macro="" textlink="">
      <xdr:nvSpPr>
        <xdr:cNvPr id="2116029" name="Text Box 13"/>
        <xdr:cNvSpPr txBox="1">
          <a:spLocks noChangeArrowheads="1"/>
        </xdr:cNvSpPr>
      </xdr:nvSpPr>
      <xdr:spPr bwMode="auto">
        <a:xfrm>
          <a:off x="0" y="13804900"/>
          <a:ext cx="88900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88900</xdr:colOff>
      <xdr:row>45</xdr:row>
      <xdr:rowOff>76201</xdr:rowOff>
    </xdr:to>
    <xdr:sp macro="" textlink="">
      <xdr:nvSpPr>
        <xdr:cNvPr id="2116030" name="Text Box 13"/>
        <xdr:cNvSpPr txBox="1">
          <a:spLocks noChangeArrowheads="1"/>
        </xdr:cNvSpPr>
      </xdr:nvSpPr>
      <xdr:spPr bwMode="auto">
        <a:xfrm>
          <a:off x="0" y="13525500"/>
          <a:ext cx="88900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88900</xdr:colOff>
      <xdr:row>45</xdr:row>
      <xdr:rowOff>76201</xdr:rowOff>
    </xdr:to>
    <xdr:sp macro="" textlink="">
      <xdr:nvSpPr>
        <xdr:cNvPr id="2116031" name="Text Box 13"/>
        <xdr:cNvSpPr txBox="1">
          <a:spLocks noChangeArrowheads="1"/>
        </xdr:cNvSpPr>
      </xdr:nvSpPr>
      <xdr:spPr bwMode="auto">
        <a:xfrm>
          <a:off x="0" y="13525500"/>
          <a:ext cx="88900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88900</xdr:colOff>
      <xdr:row>45</xdr:row>
      <xdr:rowOff>76201</xdr:rowOff>
    </xdr:to>
    <xdr:sp macro="" textlink="">
      <xdr:nvSpPr>
        <xdr:cNvPr id="2116032" name="Text Box 13"/>
        <xdr:cNvSpPr txBox="1">
          <a:spLocks noChangeArrowheads="1"/>
        </xdr:cNvSpPr>
      </xdr:nvSpPr>
      <xdr:spPr bwMode="auto">
        <a:xfrm>
          <a:off x="0" y="13525500"/>
          <a:ext cx="88900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88900</xdr:colOff>
      <xdr:row>45</xdr:row>
      <xdr:rowOff>76201</xdr:rowOff>
    </xdr:to>
    <xdr:sp macro="" textlink="">
      <xdr:nvSpPr>
        <xdr:cNvPr id="2116033" name="Text Box 13"/>
        <xdr:cNvSpPr txBox="1">
          <a:spLocks noChangeArrowheads="1"/>
        </xdr:cNvSpPr>
      </xdr:nvSpPr>
      <xdr:spPr bwMode="auto">
        <a:xfrm>
          <a:off x="0" y="13525500"/>
          <a:ext cx="88900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88900</xdr:colOff>
      <xdr:row>48</xdr:row>
      <xdr:rowOff>254001</xdr:rowOff>
    </xdr:to>
    <xdr:sp macro="" textlink="">
      <xdr:nvSpPr>
        <xdr:cNvPr id="2116034" name="Text Box 13"/>
        <xdr:cNvSpPr txBox="1">
          <a:spLocks noChangeArrowheads="1"/>
        </xdr:cNvSpPr>
      </xdr:nvSpPr>
      <xdr:spPr bwMode="auto">
        <a:xfrm>
          <a:off x="0" y="14465300"/>
          <a:ext cx="889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88900</xdr:colOff>
      <xdr:row>47</xdr:row>
      <xdr:rowOff>9523</xdr:rowOff>
    </xdr:to>
    <xdr:sp macro="" textlink="">
      <xdr:nvSpPr>
        <xdr:cNvPr id="2116035" name="Text Box 13"/>
        <xdr:cNvSpPr txBox="1">
          <a:spLocks noChangeArrowheads="1"/>
        </xdr:cNvSpPr>
      </xdr:nvSpPr>
      <xdr:spPr bwMode="auto">
        <a:xfrm>
          <a:off x="0" y="14185900"/>
          <a:ext cx="88900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88900</xdr:colOff>
      <xdr:row>47</xdr:row>
      <xdr:rowOff>9523</xdr:rowOff>
    </xdr:to>
    <xdr:sp macro="" textlink="">
      <xdr:nvSpPr>
        <xdr:cNvPr id="2116036" name="Text Box 13"/>
        <xdr:cNvSpPr txBox="1">
          <a:spLocks noChangeArrowheads="1"/>
        </xdr:cNvSpPr>
      </xdr:nvSpPr>
      <xdr:spPr bwMode="auto">
        <a:xfrm>
          <a:off x="0" y="14185900"/>
          <a:ext cx="88900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88900</xdr:colOff>
      <xdr:row>47</xdr:row>
      <xdr:rowOff>9523</xdr:rowOff>
    </xdr:to>
    <xdr:sp macro="" textlink="">
      <xdr:nvSpPr>
        <xdr:cNvPr id="2116037" name="Text Box 13"/>
        <xdr:cNvSpPr txBox="1">
          <a:spLocks noChangeArrowheads="1"/>
        </xdr:cNvSpPr>
      </xdr:nvSpPr>
      <xdr:spPr bwMode="auto">
        <a:xfrm>
          <a:off x="0" y="14185900"/>
          <a:ext cx="88900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88900</xdr:colOff>
      <xdr:row>47</xdr:row>
      <xdr:rowOff>9523</xdr:rowOff>
    </xdr:to>
    <xdr:sp macro="" textlink="">
      <xdr:nvSpPr>
        <xdr:cNvPr id="2116038" name="Text Box 13"/>
        <xdr:cNvSpPr txBox="1">
          <a:spLocks noChangeArrowheads="1"/>
        </xdr:cNvSpPr>
      </xdr:nvSpPr>
      <xdr:spPr bwMode="auto">
        <a:xfrm>
          <a:off x="0" y="14185900"/>
          <a:ext cx="88900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88900</xdr:colOff>
      <xdr:row>50</xdr:row>
      <xdr:rowOff>161926</xdr:rowOff>
    </xdr:to>
    <xdr:sp macro="" textlink="">
      <xdr:nvSpPr>
        <xdr:cNvPr id="2116039" name="Text Box 13"/>
        <xdr:cNvSpPr txBox="1">
          <a:spLocks noChangeArrowheads="1"/>
        </xdr:cNvSpPr>
      </xdr:nvSpPr>
      <xdr:spPr bwMode="auto">
        <a:xfrm>
          <a:off x="0" y="15113000"/>
          <a:ext cx="889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88900</xdr:colOff>
      <xdr:row>49</xdr:row>
      <xdr:rowOff>55562</xdr:rowOff>
    </xdr:to>
    <xdr:sp macro="" textlink="">
      <xdr:nvSpPr>
        <xdr:cNvPr id="2116040" name="Text Box 13"/>
        <xdr:cNvSpPr txBox="1">
          <a:spLocks noChangeArrowheads="1"/>
        </xdr:cNvSpPr>
      </xdr:nvSpPr>
      <xdr:spPr bwMode="auto">
        <a:xfrm>
          <a:off x="0" y="14744700"/>
          <a:ext cx="8890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88900</xdr:colOff>
      <xdr:row>49</xdr:row>
      <xdr:rowOff>55562</xdr:rowOff>
    </xdr:to>
    <xdr:sp macro="" textlink="">
      <xdr:nvSpPr>
        <xdr:cNvPr id="2116041" name="Text Box 13"/>
        <xdr:cNvSpPr txBox="1">
          <a:spLocks noChangeArrowheads="1"/>
        </xdr:cNvSpPr>
      </xdr:nvSpPr>
      <xdr:spPr bwMode="auto">
        <a:xfrm>
          <a:off x="0" y="14744700"/>
          <a:ext cx="8890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88900</xdr:colOff>
      <xdr:row>49</xdr:row>
      <xdr:rowOff>55562</xdr:rowOff>
    </xdr:to>
    <xdr:sp macro="" textlink="">
      <xdr:nvSpPr>
        <xdr:cNvPr id="2116042" name="Text Box 13"/>
        <xdr:cNvSpPr txBox="1">
          <a:spLocks noChangeArrowheads="1"/>
        </xdr:cNvSpPr>
      </xdr:nvSpPr>
      <xdr:spPr bwMode="auto">
        <a:xfrm>
          <a:off x="0" y="14744700"/>
          <a:ext cx="8890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88900</xdr:colOff>
      <xdr:row>49</xdr:row>
      <xdr:rowOff>55562</xdr:rowOff>
    </xdr:to>
    <xdr:sp macro="" textlink="">
      <xdr:nvSpPr>
        <xdr:cNvPr id="2116043" name="Text Box 13"/>
        <xdr:cNvSpPr txBox="1">
          <a:spLocks noChangeArrowheads="1"/>
        </xdr:cNvSpPr>
      </xdr:nvSpPr>
      <xdr:spPr bwMode="auto">
        <a:xfrm>
          <a:off x="0" y="14744700"/>
          <a:ext cx="8890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88900</xdr:colOff>
      <xdr:row>52</xdr:row>
      <xdr:rowOff>250032</xdr:rowOff>
    </xdr:to>
    <xdr:sp macro="" textlink="">
      <xdr:nvSpPr>
        <xdr:cNvPr id="2116044" name="Text Box 13"/>
        <xdr:cNvSpPr txBox="1">
          <a:spLocks noChangeArrowheads="1"/>
        </xdr:cNvSpPr>
      </xdr:nvSpPr>
      <xdr:spPr bwMode="auto">
        <a:xfrm>
          <a:off x="0" y="15697200"/>
          <a:ext cx="889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88900</xdr:colOff>
      <xdr:row>51</xdr:row>
      <xdr:rowOff>88899</xdr:rowOff>
    </xdr:to>
    <xdr:sp macro="" textlink="">
      <xdr:nvSpPr>
        <xdr:cNvPr id="2116045" name="Text Box 13"/>
        <xdr:cNvSpPr txBox="1">
          <a:spLocks noChangeArrowheads="1"/>
        </xdr:cNvSpPr>
      </xdr:nvSpPr>
      <xdr:spPr bwMode="auto">
        <a:xfrm>
          <a:off x="0" y="15417800"/>
          <a:ext cx="889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88900</xdr:colOff>
      <xdr:row>51</xdr:row>
      <xdr:rowOff>88899</xdr:rowOff>
    </xdr:to>
    <xdr:sp macro="" textlink="">
      <xdr:nvSpPr>
        <xdr:cNvPr id="2116046" name="Text Box 13"/>
        <xdr:cNvSpPr txBox="1">
          <a:spLocks noChangeArrowheads="1"/>
        </xdr:cNvSpPr>
      </xdr:nvSpPr>
      <xdr:spPr bwMode="auto">
        <a:xfrm>
          <a:off x="0" y="15417800"/>
          <a:ext cx="889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88900</xdr:colOff>
      <xdr:row>51</xdr:row>
      <xdr:rowOff>88899</xdr:rowOff>
    </xdr:to>
    <xdr:sp macro="" textlink="">
      <xdr:nvSpPr>
        <xdr:cNvPr id="2116047" name="Text Box 13"/>
        <xdr:cNvSpPr txBox="1">
          <a:spLocks noChangeArrowheads="1"/>
        </xdr:cNvSpPr>
      </xdr:nvSpPr>
      <xdr:spPr bwMode="auto">
        <a:xfrm>
          <a:off x="0" y="15417800"/>
          <a:ext cx="889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88900</xdr:colOff>
      <xdr:row>51</xdr:row>
      <xdr:rowOff>88899</xdr:rowOff>
    </xdr:to>
    <xdr:sp macro="" textlink="">
      <xdr:nvSpPr>
        <xdr:cNvPr id="2116048" name="Text Box 13"/>
        <xdr:cNvSpPr txBox="1">
          <a:spLocks noChangeArrowheads="1"/>
        </xdr:cNvSpPr>
      </xdr:nvSpPr>
      <xdr:spPr bwMode="auto">
        <a:xfrm>
          <a:off x="0" y="15417800"/>
          <a:ext cx="889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88900</xdr:colOff>
      <xdr:row>54</xdr:row>
      <xdr:rowOff>177799</xdr:rowOff>
    </xdr:to>
    <xdr:sp macro="" textlink="">
      <xdr:nvSpPr>
        <xdr:cNvPr id="2116049" name="Text Box 13"/>
        <xdr:cNvSpPr txBox="1">
          <a:spLocks noChangeArrowheads="1"/>
        </xdr:cNvSpPr>
      </xdr:nvSpPr>
      <xdr:spPr bwMode="auto">
        <a:xfrm>
          <a:off x="0" y="16548100"/>
          <a:ext cx="889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88900</xdr:colOff>
      <xdr:row>52</xdr:row>
      <xdr:rowOff>338138</xdr:rowOff>
    </xdr:to>
    <xdr:sp macro="" textlink="">
      <xdr:nvSpPr>
        <xdr:cNvPr id="2116050" name="Text Box 13"/>
        <xdr:cNvSpPr txBox="1">
          <a:spLocks noChangeArrowheads="1"/>
        </xdr:cNvSpPr>
      </xdr:nvSpPr>
      <xdr:spPr bwMode="auto">
        <a:xfrm>
          <a:off x="0" y="16268700"/>
          <a:ext cx="88900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88900</xdr:colOff>
      <xdr:row>52</xdr:row>
      <xdr:rowOff>338138</xdr:rowOff>
    </xdr:to>
    <xdr:sp macro="" textlink="">
      <xdr:nvSpPr>
        <xdr:cNvPr id="2116051" name="Text Box 13"/>
        <xdr:cNvSpPr txBox="1">
          <a:spLocks noChangeArrowheads="1"/>
        </xdr:cNvSpPr>
      </xdr:nvSpPr>
      <xdr:spPr bwMode="auto">
        <a:xfrm>
          <a:off x="0" y="16268700"/>
          <a:ext cx="88900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88900</xdr:colOff>
      <xdr:row>52</xdr:row>
      <xdr:rowOff>338138</xdr:rowOff>
    </xdr:to>
    <xdr:sp macro="" textlink="">
      <xdr:nvSpPr>
        <xdr:cNvPr id="2116052" name="Text Box 13"/>
        <xdr:cNvSpPr txBox="1">
          <a:spLocks noChangeArrowheads="1"/>
        </xdr:cNvSpPr>
      </xdr:nvSpPr>
      <xdr:spPr bwMode="auto">
        <a:xfrm>
          <a:off x="0" y="16268700"/>
          <a:ext cx="88900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88900</xdr:colOff>
      <xdr:row>52</xdr:row>
      <xdr:rowOff>338138</xdr:rowOff>
    </xdr:to>
    <xdr:sp macro="" textlink="">
      <xdr:nvSpPr>
        <xdr:cNvPr id="2116053" name="Text Box 13"/>
        <xdr:cNvSpPr txBox="1">
          <a:spLocks noChangeArrowheads="1"/>
        </xdr:cNvSpPr>
      </xdr:nvSpPr>
      <xdr:spPr bwMode="auto">
        <a:xfrm>
          <a:off x="0" y="16268700"/>
          <a:ext cx="88900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88900</xdr:colOff>
      <xdr:row>56</xdr:row>
      <xdr:rowOff>15874</xdr:rowOff>
    </xdr:to>
    <xdr:sp macro="" textlink="">
      <xdr:nvSpPr>
        <xdr:cNvPr id="2116054" name="Text Box 13"/>
        <xdr:cNvSpPr txBox="1">
          <a:spLocks noChangeArrowheads="1"/>
        </xdr:cNvSpPr>
      </xdr:nvSpPr>
      <xdr:spPr bwMode="auto">
        <a:xfrm>
          <a:off x="0" y="17170400"/>
          <a:ext cx="88900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88900</xdr:colOff>
      <xdr:row>54</xdr:row>
      <xdr:rowOff>254000</xdr:rowOff>
    </xdr:to>
    <xdr:sp macro="" textlink="">
      <xdr:nvSpPr>
        <xdr:cNvPr id="2116055" name="Text Box 13"/>
        <xdr:cNvSpPr txBox="1">
          <a:spLocks noChangeArrowheads="1"/>
        </xdr:cNvSpPr>
      </xdr:nvSpPr>
      <xdr:spPr bwMode="auto">
        <a:xfrm>
          <a:off x="0" y="16827500"/>
          <a:ext cx="88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88900</xdr:colOff>
      <xdr:row>54</xdr:row>
      <xdr:rowOff>254000</xdr:rowOff>
    </xdr:to>
    <xdr:sp macro="" textlink="">
      <xdr:nvSpPr>
        <xdr:cNvPr id="2116056" name="Text Box 13"/>
        <xdr:cNvSpPr txBox="1">
          <a:spLocks noChangeArrowheads="1"/>
        </xdr:cNvSpPr>
      </xdr:nvSpPr>
      <xdr:spPr bwMode="auto">
        <a:xfrm>
          <a:off x="0" y="16827500"/>
          <a:ext cx="88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88900</xdr:colOff>
      <xdr:row>54</xdr:row>
      <xdr:rowOff>254000</xdr:rowOff>
    </xdr:to>
    <xdr:sp macro="" textlink="">
      <xdr:nvSpPr>
        <xdr:cNvPr id="2116057" name="Text Box 13"/>
        <xdr:cNvSpPr txBox="1">
          <a:spLocks noChangeArrowheads="1"/>
        </xdr:cNvSpPr>
      </xdr:nvSpPr>
      <xdr:spPr bwMode="auto">
        <a:xfrm>
          <a:off x="0" y="16827500"/>
          <a:ext cx="88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88900</xdr:colOff>
      <xdr:row>54</xdr:row>
      <xdr:rowOff>254000</xdr:rowOff>
    </xdr:to>
    <xdr:sp macro="" textlink="">
      <xdr:nvSpPr>
        <xdr:cNvPr id="2116058" name="Text Box 13"/>
        <xdr:cNvSpPr txBox="1">
          <a:spLocks noChangeArrowheads="1"/>
        </xdr:cNvSpPr>
      </xdr:nvSpPr>
      <xdr:spPr bwMode="auto">
        <a:xfrm>
          <a:off x="0" y="16827500"/>
          <a:ext cx="889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88900</xdr:colOff>
      <xdr:row>66</xdr:row>
      <xdr:rowOff>203201</xdr:rowOff>
    </xdr:to>
    <xdr:sp macro="" textlink="">
      <xdr:nvSpPr>
        <xdr:cNvPr id="2116059" name="Text Box 13"/>
        <xdr:cNvSpPr txBox="1">
          <a:spLocks noChangeArrowheads="1"/>
        </xdr:cNvSpPr>
      </xdr:nvSpPr>
      <xdr:spPr bwMode="auto">
        <a:xfrm>
          <a:off x="0" y="19646900"/>
          <a:ext cx="88900" cy="48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88900</xdr:colOff>
      <xdr:row>57</xdr:row>
      <xdr:rowOff>138906</xdr:rowOff>
    </xdr:to>
    <xdr:sp macro="" textlink="">
      <xdr:nvSpPr>
        <xdr:cNvPr id="2116060" name="Text Box 13"/>
        <xdr:cNvSpPr txBox="1">
          <a:spLocks noChangeArrowheads="1"/>
        </xdr:cNvSpPr>
      </xdr:nvSpPr>
      <xdr:spPr bwMode="auto">
        <a:xfrm>
          <a:off x="0" y="17513300"/>
          <a:ext cx="88900" cy="48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88900</xdr:colOff>
      <xdr:row>57</xdr:row>
      <xdr:rowOff>138906</xdr:rowOff>
    </xdr:to>
    <xdr:sp macro="" textlink="">
      <xdr:nvSpPr>
        <xdr:cNvPr id="2116061" name="Text Box 13"/>
        <xdr:cNvSpPr txBox="1">
          <a:spLocks noChangeArrowheads="1"/>
        </xdr:cNvSpPr>
      </xdr:nvSpPr>
      <xdr:spPr bwMode="auto">
        <a:xfrm>
          <a:off x="0" y="17513300"/>
          <a:ext cx="88900" cy="48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88900</xdr:colOff>
      <xdr:row>58</xdr:row>
      <xdr:rowOff>132557</xdr:rowOff>
    </xdr:to>
    <xdr:sp macro="" textlink="">
      <xdr:nvSpPr>
        <xdr:cNvPr id="2116062" name="Text Box 13"/>
        <xdr:cNvSpPr txBox="1">
          <a:spLocks noChangeArrowheads="1"/>
        </xdr:cNvSpPr>
      </xdr:nvSpPr>
      <xdr:spPr bwMode="auto">
        <a:xfrm>
          <a:off x="0" y="17868900"/>
          <a:ext cx="889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88900</xdr:colOff>
      <xdr:row>58</xdr:row>
      <xdr:rowOff>132557</xdr:rowOff>
    </xdr:to>
    <xdr:sp macro="" textlink="">
      <xdr:nvSpPr>
        <xdr:cNvPr id="2116063" name="Text Box 13"/>
        <xdr:cNvSpPr txBox="1">
          <a:spLocks noChangeArrowheads="1"/>
        </xdr:cNvSpPr>
      </xdr:nvSpPr>
      <xdr:spPr bwMode="auto">
        <a:xfrm>
          <a:off x="0" y="17868900"/>
          <a:ext cx="889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zh-TW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 enableFormatConditionsCalculation="0">
    <tabColor rgb="FF002060"/>
    <pageSetUpPr fitToPage="1"/>
  </sheetPr>
  <dimension ref="A1:V94"/>
  <sheetViews>
    <sheetView tabSelected="1" view="pageLayout" zoomScale="14" zoomScaleNormal="15" zoomScaleSheetLayoutView="14" zoomScalePageLayoutView="14" workbookViewId="0">
      <selection activeCell="T20" sqref="T20"/>
    </sheetView>
  </sheetViews>
  <sheetFormatPr defaultColWidth="44.625" defaultRowHeight="87" x14ac:dyDescent="0.25"/>
  <cols>
    <col min="1" max="1" width="11.625" style="28" customWidth="1"/>
    <col min="2" max="2" width="16.625" style="28" customWidth="1"/>
    <col min="3" max="3" width="26" style="29" customWidth="1"/>
    <col min="4" max="4" width="53.625" style="28" customWidth="1"/>
    <col min="5" max="5" width="62.625" style="28" customWidth="1"/>
    <col min="6" max="9" width="53.625" style="28" customWidth="1"/>
    <col min="10" max="10" width="85.5" style="28" customWidth="1"/>
    <col min="11" max="11" width="44.625" style="28" customWidth="1"/>
    <col min="12" max="12" width="29" style="28" customWidth="1"/>
    <col min="13" max="13" width="36" style="28" customWidth="1"/>
    <col min="14" max="14" width="40.625" style="28" customWidth="1"/>
    <col min="15" max="15" width="39.375" style="28" customWidth="1"/>
    <col min="16" max="16" width="96" style="28" customWidth="1"/>
    <col min="17" max="17" width="72.875" style="28" customWidth="1"/>
    <col min="18" max="18" width="38.5" style="27" customWidth="1"/>
    <col min="19" max="19" width="50.625" style="27" customWidth="1"/>
    <col min="20" max="20" width="45.375" style="27" customWidth="1"/>
    <col min="21" max="21" width="45.625" style="27" customWidth="1"/>
    <col min="22" max="22" width="23.125" style="27" customWidth="1"/>
    <col min="23" max="250" width="9" style="27" customWidth="1"/>
    <col min="251" max="251" width="0" style="27" hidden="1" customWidth="1"/>
    <col min="252" max="252" width="41.125" style="27" customWidth="1"/>
    <col min="253" max="16384" width="44.625" style="27"/>
  </cols>
  <sheetData>
    <row r="1" spans="1:22" s="107" customFormat="1" ht="115.5" customHeight="1" thickBot="1" x14ac:dyDescent="0.3">
      <c r="A1" s="151" t="s">
        <v>52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06"/>
    </row>
    <row r="2" spans="1:22" s="108" customFormat="1" ht="12" hidden="1" customHeight="1" thickBot="1" x14ac:dyDescent="0.3">
      <c r="A2" s="30"/>
      <c r="B2" s="30"/>
      <c r="C2" s="31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2" s="109" customFormat="1" ht="114.75" customHeight="1" x14ac:dyDescent="0.25">
      <c r="A3" s="46" t="s">
        <v>37</v>
      </c>
      <c r="B3" s="47"/>
      <c r="C3" s="48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0"/>
      <c r="Q3" s="50"/>
      <c r="R3" s="50"/>
      <c r="S3" s="50"/>
      <c r="T3" s="50"/>
      <c r="U3" s="51"/>
    </row>
    <row r="4" spans="1:22" s="109" customFormat="1" ht="114.75" customHeight="1" x14ac:dyDescent="0.25">
      <c r="A4" s="52" t="s">
        <v>53</v>
      </c>
      <c r="B4" s="53"/>
      <c r="C4" s="54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6"/>
      <c r="Q4" s="56"/>
      <c r="R4" s="56"/>
      <c r="S4" s="56"/>
      <c r="T4" s="56"/>
      <c r="U4" s="57"/>
    </row>
    <row r="5" spans="1:22" s="109" customFormat="1" ht="114.75" customHeight="1" x14ac:dyDescent="0.25">
      <c r="A5" s="58" t="s">
        <v>45</v>
      </c>
      <c r="B5" s="53"/>
      <c r="C5" s="54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6"/>
      <c r="Q5" s="56"/>
      <c r="R5" s="56"/>
      <c r="S5" s="56"/>
      <c r="T5" s="56"/>
      <c r="U5" s="57"/>
    </row>
    <row r="6" spans="1:22" s="109" customFormat="1" ht="114.75" customHeight="1" x14ac:dyDescent="0.25">
      <c r="A6" s="52" t="s">
        <v>35</v>
      </c>
      <c r="B6" s="53"/>
      <c r="C6" s="54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6"/>
      <c r="Q6" s="56"/>
      <c r="R6" s="56"/>
      <c r="S6" s="56"/>
      <c r="T6" s="56"/>
      <c r="U6" s="57"/>
    </row>
    <row r="7" spans="1:22" s="109" customFormat="1" ht="114.75" customHeight="1" x14ac:dyDescent="0.25">
      <c r="A7" s="59" t="s">
        <v>38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55"/>
      <c r="M7" s="55"/>
      <c r="N7" s="55"/>
      <c r="O7" s="55"/>
      <c r="P7" s="55"/>
      <c r="Q7" s="55"/>
      <c r="R7" s="55"/>
      <c r="S7" s="55"/>
      <c r="T7" s="55"/>
      <c r="U7" s="61"/>
    </row>
    <row r="8" spans="1:22" s="41" customFormat="1" ht="112.5" customHeight="1" x14ac:dyDescent="0.25">
      <c r="A8" s="116"/>
      <c r="B8" s="195" t="s">
        <v>36</v>
      </c>
      <c r="C8" s="196"/>
      <c r="D8" s="197"/>
      <c r="E8" s="204" t="s">
        <v>54</v>
      </c>
      <c r="F8" s="205"/>
      <c r="G8" s="205"/>
      <c r="H8" s="205"/>
      <c r="I8" s="205"/>
      <c r="J8" s="206"/>
      <c r="K8" s="32"/>
      <c r="L8" s="32"/>
      <c r="M8" s="32"/>
      <c r="N8" s="39"/>
      <c r="O8" s="39"/>
      <c r="P8" s="39"/>
      <c r="Q8" s="39"/>
      <c r="R8" s="39"/>
      <c r="S8" s="39"/>
      <c r="T8" s="39"/>
      <c r="U8" s="40"/>
    </row>
    <row r="9" spans="1:22" s="41" customFormat="1" ht="192.75" customHeight="1" x14ac:dyDescent="0.25">
      <c r="A9" s="116"/>
      <c r="B9" s="198"/>
      <c r="C9" s="199"/>
      <c r="D9" s="200"/>
      <c r="E9" s="207"/>
      <c r="F9" s="208"/>
      <c r="G9" s="208"/>
      <c r="H9" s="208"/>
      <c r="I9" s="208"/>
      <c r="J9" s="209"/>
      <c r="K9" s="32"/>
      <c r="L9" s="32"/>
      <c r="M9" s="32"/>
      <c r="N9" s="39"/>
      <c r="O9" s="39"/>
      <c r="P9" s="39"/>
      <c r="Q9" s="39"/>
      <c r="R9" s="39"/>
      <c r="S9" s="39"/>
      <c r="T9" s="39"/>
      <c r="U9" s="40"/>
    </row>
    <row r="10" spans="1:22" s="41" customFormat="1" ht="230.25" customHeight="1" thickBot="1" x14ac:dyDescent="0.3">
      <c r="A10" s="116"/>
      <c r="B10" s="198"/>
      <c r="C10" s="199"/>
      <c r="D10" s="200"/>
      <c r="E10" s="207"/>
      <c r="F10" s="208"/>
      <c r="G10" s="208"/>
      <c r="H10" s="208"/>
      <c r="I10" s="208"/>
      <c r="J10" s="209"/>
      <c r="K10" s="42"/>
      <c r="L10" s="43"/>
      <c r="M10" s="44"/>
      <c r="N10" s="44"/>
      <c r="O10" s="44"/>
      <c r="P10" s="44"/>
      <c r="Q10" s="44"/>
      <c r="R10" s="44"/>
      <c r="S10" s="44"/>
      <c r="T10" s="44"/>
      <c r="U10" s="45"/>
    </row>
    <row r="11" spans="1:22" s="5" customFormat="1" ht="409.5" hidden="1" customHeight="1" x14ac:dyDescent="0.25">
      <c r="A11" s="117"/>
      <c r="B11" s="201"/>
      <c r="C11" s="202"/>
      <c r="D11" s="203"/>
      <c r="E11" s="210"/>
      <c r="F11" s="211"/>
      <c r="G11" s="211"/>
      <c r="H11" s="211"/>
      <c r="I11" s="211"/>
      <c r="J11" s="212"/>
      <c r="K11" s="1"/>
      <c r="L11" s="2"/>
      <c r="M11" s="3"/>
      <c r="N11" s="3"/>
      <c r="O11" s="3"/>
      <c r="P11" s="3"/>
      <c r="Q11" s="3"/>
      <c r="R11" s="3"/>
      <c r="S11" s="3"/>
      <c r="T11" s="3"/>
      <c r="U11" s="4"/>
    </row>
    <row r="12" spans="1:22" s="5" customFormat="1" ht="22.5" hidden="1" customHeight="1" thickBot="1" x14ac:dyDescent="0.3">
      <c r="A12" s="6"/>
      <c r="B12" s="7"/>
      <c r="C12" s="8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10"/>
      <c r="Q12" s="10"/>
      <c r="R12" s="10"/>
      <c r="S12" s="10"/>
      <c r="T12" s="10"/>
      <c r="U12" s="11"/>
    </row>
    <row r="13" spans="1:22" s="111" customFormat="1" ht="113.25" customHeight="1" thickBot="1" x14ac:dyDescent="0.3">
      <c r="A13" s="220" t="s">
        <v>7</v>
      </c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2"/>
      <c r="V13" s="110"/>
    </row>
    <row r="14" spans="1:22" s="12" customFormat="1" ht="200.1" customHeight="1" x14ac:dyDescent="0.25">
      <c r="A14" s="166" t="s">
        <v>18</v>
      </c>
      <c r="B14" s="167"/>
      <c r="C14" s="167"/>
      <c r="D14" s="168"/>
      <c r="E14" s="168"/>
      <c r="F14" s="218" t="s">
        <v>12</v>
      </c>
      <c r="G14" s="219"/>
      <c r="H14" s="229" t="s">
        <v>15</v>
      </c>
      <c r="I14" s="229"/>
      <c r="J14" s="216" t="s">
        <v>11</v>
      </c>
      <c r="K14" s="217"/>
      <c r="L14" s="213" t="s">
        <v>16</v>
      </c>
      <c r="M14" s="214"/>
      <c r="N14" s="226"/>
      <c r="O14" s="227"/>
      <c r="P14" s="228"/>
      <c r="Q14" s="213" t="s">
        <v>17</v>
      </c>
      <c r="R14" s="214"/>
      <c r="S14" s="154"/>
      <c r="T14" s="155"/>
      <c r="U14" s="156"/>
    </row>
    <row r="15" spans="1:22" s="12" customFormat="1" ht="199.5" customHeight="1" x14ac:dyDescent="0.25">
      <c r="A15" s="230" t="s">
        <v>33</v>
      </c>
      <c r="B15" s="229"/>
      <c r="C15" s="229"/>
      <c r="D15" s="223"/>
      <c r="E15" s="224"/>
      <c r="F15" s="224"/>
      <c r="G15" s="224"/>
      <c r="H15" s="224"/>
      <c r="I15" s="224"/>
      <c r="J15" s="224"/>
      <c r="K15" s="224"/>
      <c r="L15" s="224"/>
      <c r="M15" s="225"/>
      <c r="N15" s="169" t="s">
        <v>14</v>
      </c>
      <c r="O15" s="170"/>
      <c r="P15" s="157"/>
      <c r="Q15" s="157"/>
      <c r="R15" s="157"/>
      <c r="S15" s="157"/>
      <c r="T15" s="157"/>
      <c r="U15" s="158"/>
    </row>
    <row r="16" spans="1:22" s="12" customFormat="1" ht="200.1" customHeight="1" x14ac:dyDescent="0.25">
      <c r="A16" s="163" t="s">
        <v>13</v>
      </c>
      <c r="B16" s="164"/>
      <c r="C16" s="164"/>
      <c r="D16" s="34" t="s">
        <v>10</v>
      </c>
      <c r="E16" s="168"/>
      <c r="F16" s="168"/>
      <c r="G16" s="168"/>
      <c r="H16" s="168"/>
      <c r="I16" s="168"/>
      <c r="J16" s="35" t="s">
        <v>6</v>
      </c>
      <c r="K16" s="189"/>
      <c r="L16" s="189"/>
      <c r="M16" s="189"/>
      <c r="N16" s="191" t="s">
        <v>9</v>
      </c>
      <c r="O16" s="191"/>
      <c r="P16" s="36" t="s">
        <v>20</v>
      </c>
      <c r="Q16" s="159" t="s">
        <v>46</v>
      </c>
      <c r="R16" s="160"/>
      <c r="S16" s="161" t="s">
        <v>34</v>
      </c>
      <c r="T16" s="161"/>
      <c r="U16" s="162"/>
    </row>
    <row r="17" spans="1:21" s="112" customFormat="1" ht="109.5" customHeight="1" thickBot="1" x14ac:dyDescent="0.3">
      <c r="A17" s="192" t="s">
        <v>19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4"/>
    </row>
    <row r="18" spans="1:21" s="18" customFormat="1" ht="9.75" customHeight="1" x14ac:dyDescent="0.25">
      <c r="A18" s="13"/>
      <c r="B18" s="14"/>
      <c r="C18" s="15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6"/>
      <c r="S18" s="16"/>
      <c r="T18" s="16"/>
      <c r="U18" s="17"/>
    </row>
    <row r="19" spans="1:21" s="19" customFormat="1" ht="114.75" customHeight="1" x14ac:dyDescent="0.25">
      <c r="A19" s="165" t="s">
        <v>0</v>
      </c>
      <c r="B19" s="165"/>
      <c r="C19" s="115" t="s">
        <v>26</v>
      </c>
      <c r="D19" s="215" t="s">
        <v>1</v>
      </c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95" t="s">
        <v>5</v>
      </c>
      <c r="S19" s="95" t="s">
        <v>4</v>
      </c>
      <c r="T19" s="95" t="s">
        <v>3</v>
      </c>
      <c r="U19" s="95" t="s">
        <v>8</v>
      </c>
    </row>
    <row r="20" spans="1:21" s="20" customFormat="1" ht="240.75" customHeight="1" x14ac:dyDescent="0.25">
      <c r="A20" s="119" t="s">
        <v>39</v>
      </c>
      <c r="B20" s="120"/>
      <c r="C20" s="33">
        <v>1</v>
      </c>
      <c r="D20" s="133" t="s">
        <v>55</v>
      </c>
      <c r="E20" s="190"/>
      <c r="F20" s="190"/>
      <c r="G20" s="190"/>
      <c r="H20" s="190"/>
      <c r="I20" s="190"/>
      <c r="J20" s="190"/>
      <c r="K20" s="139" t="s">
        <v>56</v>
      </c>
      <c r="L20" s="139"/>
      <c r="M20" s="139"/>
      <c r="N20" s="139"/>
      <c r="O20" s="139"/>
      <c r="P20" s="139"/>
      <c r="Q20" s="139"/>
      <c r="R20" s="96">
        <v>1660</v>
      </c>
      <c r="S20" s="97">
        <v>999</v>
      </c>
      <c r="T20" s="98">
        <f>團購明細表!AH6</f>
        <v>0</v>
      </c>
      <c r="U20" s="99">
        <f>S20*T20</f>
        <v>0</v>
      </c>
    </row>
    <row r="21" spans="1:21" s="20" customFormat="1" ht="315.75" customHeight="1" x14ac:dyDescent="0.25">
      <c r="A21" s="121"/>
      <c r="B21" s="122"/>
      <c r="C21" s="33">
        <v>2</v>
      </c>
      <c r="D21" s="133" t="s">
        <v>57</v>
      </c>
      <c r="E21" s="190"/>
      <c r="F21" s="190"/>
      <c r="G21" s="190"/>
      <c r="H21" s="190"/>
      <c r="I21" s="190"/>
      <c r="J21" s="190"/>
      <c r="K21" s="152" t="s">
        <v>58</v>
      </c>
      <c r="L21" s="153"/>
      <c r="M21" s="153"/>
      <c r="N21" s="153"/>
      <c r="O21" s="153"/>
      <c r="P21" s="153"/>
      <c r="Q21" s="153"/>
      <c r="R21" s="96">
        <v>1277</v>
      </c>
      <c r="S21" s="97">
        <v>999</v>
      </c>
      <c r="T21" s="98">
        <f>團購明細表!AH7</f>
        <v>0</v>
      </c>
      <c r="U21" s="99">
        <f t="shared" ref="U21:U79" si="0">S21*T21</f>
        <v>0</v>
      </c>
    </row>
    <row r="22" spans="1:21" s="20" customFormat="1" ht="225.75" customHeight="1" x14ac:dyDescent="0.25">
      <c r="A22" s="121"/>
      <c r="B22" s="122"/>
      <c r="C22" s="33">
        <v>3</v>
      </c>
      <c r="D22" s="133" t="s">
        <v>59</v>
      </c>
      <c r="E22" s="133"/>
      <c r="F22" s="133"/>
      <c r="G22" s="133"/>
      <c r="H22" s="133"/>
      <c r="I22" s="133"/>
      <c r="J22" s="133"/>
      <c r="K22" s="145" t="s">
        <v>60</v>
      </c>
      <c r="L22" s="146"/>
      <c r="M22" s="146"/>
      <c r="N22" s="146"/>
      <c r="O22" s="146"/>
      <c r="P22" s="146"/>
      <c r="Q22" s="147"/>
      <c r="R22" s="96">
        <v>1700</v>
      </c>
      <c r="S22" s="97">
        <v>999</v>
      </c>
      <c r="T22" s="98">
        <f>團購明細表!AH8</f>
        <v>0</v>
      </c>
      <c r="U22" s="99">
        <f t="shared" si="0"/>
        <v>0</v>
      </c>
    </row>
    <row r="23" spans="1:21" s="20" customFormat="1" ht="246.75" customHeight="1" x14ac:dyDescent="0.25">
      <c r="A23" s="121"/>
      <c r="B23" s="122"/>
      <c r="C23" s="33">
        <v>4</v>
      </c>
      <c r="D23" s="133" t="s">
        <v>61</v>
      </c>
      <c r="E23" s="133"/>
      <c r="F23" s="133"/>
      <c r="G23" s="133"/>
      <c r="H23" s="133"/>
      <c r="I23" s="133"/>
      <c r="J23" s="133"/>
      <c r="K23" s="134" t="s">
        <v>62</v>
      </c>
      <c r="L23" s="132"/>
      <c r="M23" s="132"/>
      <c r="N23" s="132"/>
      <c r="O23" s="132"/>
      <c r="P23" s="132"/>
      <c r="Q23" s="132"/>
      <c r="R23" s="96">
        <v>657</v>
      </c>
      <c r="S23" s="97">
        <v>399</v>
      </c>
      <c r="T23" s="98">
        <f>團購明細表!AH9</f>
        <v>0</v>
      </c>
      <c r="U23" s="99">
        <f t="shared" si="0"/>
        <v>0</v>
      </c>
    </row>
    <row r="24" spans="1:21" s="20" customFormat="1" ht="198" customHeight="1" x14ac:dyDescent="0.25">
      <c r="A24" s="121"/>
      <c r="B24" s="122"/>
      <c r="C24" s="33">
        <v>5</v>
      </c>
      <c r="D24" s="133" t="s">
        <v>63</v>
      </c>
      <c r="E24" s="133"/>
      <c r="F24" s="133"/>
      <c r="G24" s="133"/>
      <c r="H24" s="133"/>
      <c r="I24" s="133"/>
      <c r="J24" s="133"/>
      <c r="K24" s="134" t="s">
        <v>62</v>
      </c>
      <c r="L24" s="132"/>
      <c r="M24" s="132"/>
      <c r="N24" s="132"/>
      <c r="O24" s="132"/>
      <c r="P24" s="132"/>
      <c r="Q24" s="132"/>
      <c r="R24" s="96">
        <v>636</v>
      </c>
      <c r="S24" s="97">
        <v>399</v>
      </c>
      <c r="T24" s="98">
        <f>團購明細表!AH10</f>
        <v>0</v>
      </c>
      <c r="U24" s="99">
        <f t="shared" si="0"/>
        <v>0</v>
      </c>
    </row>
    <row r="25" spans="1:21" s="20" customFormat="1" ht="192.75" customHeight="1" x14ac:dyDescent="0.25">
      <c r="A25" s="121"/>
      <c r="B25" s="122"/>
      <c r="C25" s="33">
        <v>6</v>
      </c>
      <c r="D25" s="133" t="s">
        <v>64</v>
      </c>
      <c r="E25" s="133"/>
      <c r="F25" s="133"/>
      <c r="G25" s="133"/>
      <c r="H25" s="133"/>
      <c r="I25" s="133"/>
      <c r="J25" s="133"/>
      <c r="K25" s="132" t="s">
        <v>65</v>
      </c>
      <c r="L25" s="132"/>
      <c r="M25" s="132"/>
      <c r="N25" s="132"/>
      <c r="O25" s="132"/>
      <c r="P25" s="132"/>
      <c r="Q25" s="132"/>
      <c r="R25" s="96">
        <v>910</v>
      </c>
      <c r="S25" s="97">
        <v>488</v>
      </c>
      <c r="T25" s="98">
        <f>團購明細表!AH11</f>
        <v>0</v>
      </c>
      <c r="U25" s="99">
        <f t="shared" si="0"/>
        <v>0</v>
      </c>
    </row>
    <row r="26" spans="1:21" s="20" customFormat="1" ht="225" customHeight="1" x14ac:dyDescent="0.25">
      <c r="A26" s="121"/>
      <c r="B26" s="122"/>
      <c r="C26" s="33">
        <v>7</v>
      </c>
      <c r="D26" s="148" t="s">
        <v>66</v>
      </c>
      <c r="E26" s="149"/>
      <c r="F26" s="149"/>
      <c r="G26" s="149"/>
      <c r="H26" s="149"/>
      <c r="I26" s="149"/>
      <c r="J26" s="150"/>
      <c r="K26" s="132" t="s">
        <v>67</v>
      </c>
      <c r="L26" s="132"/>
      <c r="M26" s="132"/>
      <c r="N26" s="132"/>
      <c r="O26" s="132"/>
      <c r="P26" s="132"/>
      <c r="Q26" s="132"/>
      <c r="R26" s="96">
        <v>910</v>
      </c>
      <c r="S26" s="97">
        <v>488</v>
      </c>
      <c r="T26" s="98">
        <f>團購明細表!AH12</f>
        <v>0</v>
      </c>
      <c r="U26" s="99">
        <f t="shared" si="0"/>
        <v>0</v>
      </c>
    </row>
    <row r="27" spans="1:21" s="20" customFormat="1" ht="225" customHeight="1" x14ac:dyDescent="0.25">
      <c r="A27" s="121"/>
      <c r="B27" s="122"/>
      <c r="C27" s="33">
        <v>8</v>
      </c>
      <c r="D27" s="148" t="s">
        <v>68</v>
      </c>
      <c r="E27" s="149"/>
      <c r="F27" s="149"/>
      <c r="G27" s="149"/>
      <c r="H27" s="149"/>
      <c r="I27" s="149"/>
      <c r="J27" s="150"/>
      <c r="K27" s="145" t="s">
        <v>69</v>
      </c>
      <c r="L27" s="146"/>
      <c r="M27" s="146"/>
      <c r="N27" s="146"/>
      <c r="O27" s="146"/>
      <c r="P27" s="146"/>
      <c r="Q27" s="147"/>
      <c r="R27" s="96">
        <v>876</v>
      </c>
      <c r="S27" s="97">
        <v>556</v>
      </c>
      <c r="T27" s="98">
        <f>團購明細表!AH13</f>
        <v>0</v>
      </c>
      <c r="U27" s="99">
        <f t="shared" si="0"/>
        <v>0</v>
      </c>
    </row>
    <row r="28" spans="1:21" s="20" customFormat="1" ht="343.5" customHeight="1" x14ac:dyDescent="0.25">
      <c r="A28" s="121"/>
      <c r="B28" s="122"/>
      <c r="C28" s="33">
        <v>9</v>
      </c>
      <c r="D28" s="133" t="s">
        <v>70</v>
      </c>
      <c r="E28" s="133"/>
      <c r="F28" s="133"/>
      <c r="G28" s="133"/>
      <c r="H28" s="133"/>
      <c r="I28" s="133"/>
      <c r="J28" s="133"/>
      <c r="K28" s="132" t="s">
        <v>71</v>
      </c>
      <c r="L28" s="132"/>
      <c r="M28" s="132"/>
      <c r="N28" s="132"/>
      <c r="O28" s="132"/>
      <c r="P28" s="132"/>
      <c r="Q28" s="132"/>
      <c r="R28" s="96">
        <v>1050</v>
      </c>
      <c r="S28" s="97">
        <v>594</v>
      </c>
      <c r="T28" s="98">
        <f>團購明細表!AH14</f>
        <v>0</v>
      </c>
      <c r="U28" s="99">
        <f t="shared" si="0"/>
        <v>0</v>
      </c>
    </row>
    <row r="29" spans="1:21" s="20" customFormat="1" ht="235.5" customHeight="1" x14ac:dyDescent="0.25">
      <c r="A29" s="121"/>
      <c r="B29" s="122"/>
      <c r="C29" s="33">
        <v>10</v>
      </c>
      <c r="D29" s="133" t="s">
        <v>72</v>
      </c>
      <c r="E29" s="133"/>
      <c r="F29" s="133"/>
      <c r="G29" s="133"/>
      <c r="H29" s="133"/>
      <c r="I29" s="133"/>
      <c r="J29" s="133"/>
      <c r="K29" s="132" t="s">
        <v>73</v>
      </c>
      <c r="L29" s="132"/>
      <c r="M29" s="132"/>
      <c r="N29" s="132"/>
      <c r="O29" s="132"/>
      <c r="P29" s="132"/>
      <c r="Q29" s="132"/>
      <c r="R29" s="96">
        <v>2279</v>
      </c>
      <c r="S29" s="97">
        <v>1200</v>
      </c>
      <c r="T29" s="98">
        <f>團購明細表!AH15</f>
        <v>0</v>
      </c>
      <c r="U29" s="99">
        <f t="shared" si="0"/>
        <v>0</v>
      </c>
    </row>
    <row r="30" spans="1:21" s="20" customFormat="1" ht="333.75" customHeight="1" x14ac:dyDescent="0.25">
      <c r="A30" s="121"/>
      <c r="B30" s="122"/>
      <c r="C30" s="33">
        <v>11</v>
      </c>
      <c r="D30" s="133" t="s">
        <v>74</v>
      </c>
      <c r="E30" s="133"/>
      <c r="F30" s="133"/>
      <c r="G30" s="133"/>
      <c r="H30" s="133"/>
      <c r="I30" s="133"/>
      <c r="J30" s="133"/>
      <c r="K30" s="132" t="s">
        <v>73</v>
      </c>
      <c r="L30" s="132"/>
      <c r="M30" s="132"/>
      <c r="N30" s="132"/>
      <c r="O30" s="132"/>
      <c r="P30" s="132"/>
      <c r="Q30" s="132"/>
      <c r="R30" s="96">
        <v>11200</v>
      </c>
      <c r="S30" s="97">
        <v>6000</v>
      </c>
      <c r="T30" s="98">
        <f>團購明細表!AH16</f>
        <v>0</v>
      </c>
      <c r="U30" s="99">
        <f t="shared" si="0"/>
        <v>0</v>
      </c>
    </row>
    <row r="31" spans="1:21" s="20" customFormat="1" ht="337.5" customHeight="1" x14ac:dyDescent="0.25">
      <c r="A31" s="121"/>
      <c r="B31" s="122"/>
      <c r="C31" s="33">
        <v>12</v>
      </c>
      <c r="D31" s="133" t="s">
        <v>75</v>
      </c>
      <c r="E31" s="133"/>
      <c r="F31" s="133"/>
      <c r="G31" s="133"/>
      <c r="H31" s="133"/>
      <c r="I31" s="133"/>
      <c r="J31" s="133"/>
      <c r="K31" s="132" t="s">
        <v>76</v>
      </c>
      <c r="L31" s="132"/>
      <c r="M31" s="132"/>
      <c r="N31" s="132"/>
      <c r="O31" s="132"/>
      <c r="P31" s="132"/>
      <c r="Q31" s="132"/>
      <c r="R31" s="96">
        <v>3559</v>
      </c>
      <c r="S31" s="97">
        <v>1800</v>
      </c>
      <c r="T31" s="98">
        <f>團購明細表!AH17</f>
        <v>0</v>
      </c>
      <c r="U31" s="99">
        <f t="shared" si="0"/>
        <v>0</v>
      </c>
    </row>
    <row r="32" spans="1:21" s="20" customFormat="1" ht="252" customHeight="1" x14ac:dyDescent="0.25">
      <c r="A32" s="121"/>
      <c r="B32" s="122"/>
      <c r="C32" s="33">
        <v>13</v>
      </c>
      <c r="D32" s="133" t="s">
        <v>77</v>
      </c>
      <c r="E32" s="133"/>
      <c r="F32" s="133"/>
      <c r="G32" s="133"/>
      <c r="H32" s="133"/>
      <c r="I32" s="133"/>
      <c r="J32" s="133"/>
      <c r="K32" s="132" t="s">
        <v>76</v>
      </c>
      <c r="L32" s="132"/>
      <c r="M32" s="132"/>
      <c r="N32" s="132"/>
      <c r="O32" s="132"/>
      <c r="P32" s="132"/>
      <c r="Q32" s="132"/>
      <c r="R32" s="96">
        <v>2679</v>
      </c>
      <c r="S32" s="97">
        <v>1200</v>
      </c>
      <c r="T32" s="98">
        <f>團購明細表!AH18</f>
        <v>0</v>
      </c>
      <c r="U32" s="99">
        <f t="shared" si="0"/>
        <v>0</v>
      </c>
    </row>
    <row r="33" spans="1:21" s="20" customFormat="1" ht="145.5" customHeight="1" x14ac:dyDescent="0.25">
      <c r="A33" s="121"/>
      <c r="B33" s="122"/>
      <c r="C33" s="33">
        <v>14</v>
      </c>
      <c r="D33" s="148" t="s">
        <v>78</v>
      </c>
      <c r="E33" s="149"/>
      <c r="F33" s="149"/>
      <c r="G33" s="149"/>
      <c r="H33" s="149"/>
      <c r="I33" s="149"/>
      <c r="J33" s="150"/>
      <c r="K33" s="145" t="s">
        <v>79</v>
      </c>
      <c r="L33" s="146"/>
      <c r="M33" s="146"/>
      <c r="N33" s="146"/>
      <c r="O33" s="146"/>
      <c r="P33" s="146"/>
      <c r="Q33" s="147"/>
      <c r="R33" s="96">
        <v>2039</v>
      </c>
      <c r="S33" s="97">
        <v>1100</v>
      </c>
      <c r="T33" s="98">
        <f>團購明細表!AH19</f>
        <v>0</v>
      </c>
      <c r="U33" s="99">
        <f t="shared" si="0"/>
        <v>0</v>
      </c>
    </row>
    <row r="34" spans="1:21" s="20" customFormat="1" ht="150" customHeight="1" x14ac:dyDescent="0.25">
      <c r="A34" s="121"/>
      <c r="B34" s="122"/>
      <c r="C34" s="33">
        <v>15</v>
      </c>
      <c r="D34" s="148" t="s">
        <v>80</v>
      </c>
      <c r="E34" s="149"/>
      <c r="F34" s="149"/>
      <c r="G34" s="149"/>
      <c r="H34" s="149"/>
      <c r="I34" s="149"/>
      <c r="J34" s="150"/>
      <c r="K34" s="145" t="s">
        <v>81</v>
      </c>
      <c r="L34" s="146"/>
      <c r="M34" s="146"/>
      <c r="N34" s="146"/>
      <c r="O34" s="146"/>
      <c r="P34" s="146"/>
      <c r="Q34" s="147"/>
      <c r="R34" s="101">
        <v>420</v>
      </c>
      <c r="S34" s="100">
        <v>249</v>
      </c>
      <c r="T34" s="98">
        <f>團購明細表!AH20</f>
        <v>0</v>
      </c>
      <c r="U34" s="99">
        <f t="shared" si="0"/>
        <v>0</v>
      </c>
    </row>
    <row r="35" spans="1:21" s="20" customFormat="1" ht="197.25" customHeight="1" x14ac:dyDescent="0.25">
      <c r="A35" s="121"/>
      <c r="B35" s="122"/>
      <c r="C35" s="33">
        <v>16</v>
      </c>
      <c r="D35" s="148" t="s">
        <v>82</v>
      </c>
      <c r="E35" s="149"/>
      <c r="F35" s="149"/>
      <c r="G35" s="149"/>
      <c r="H35" s="149"/>
      <c r="I35" s="149"/>
      <c r="J35" s="150"/>
      <c r="K35" s="171" t="s">
        <v>83</v>
      </c>
      <c r="L35" s="172"/>
      <c r="M35" s="172"/>
      <c r="N35" s="172"/>
      <c r="O35" s="172"/>
      <c r="P35" s="172"/>
      <c r="Q35" s="173"/>
      <c r="R35" s="96">
        <v>278</v>
      </c>
      <c r="S35" s="97">
        <v>198</v>
      </c>
      <c r="T35" s="98">
        <f>團購明細表!AH21</f>
        <v>0</v>
      </c>
      <c r="U35" s="99">
        <f t="shared" si="0"/>
        <v>0</v>
      </c>
    </row>
    <row r="36" spans="1:21" s="20" customFormat="1" ht="219.75" customHeight="1" x14ac:dyDescent="0.25">
      <c r="A36" s="121"/>
      <c r="B36" s="122"/>
      <c r="C36" s="33">
        <v>17</v>
      </c>
      <c r="D36" s="148" t="s">
        <v>84</v>
      </c>
      <c r="E36" s="149"/>
      <c r="F36" s="149"/>
      <c r="G36" s="149"/>
      <c r="H36" s="149"/>
      <c r="I36" s="149"/>
      <c r="J36" s="150"/>
      <c r="K36" s="171" t="s">
        <v>85</v>
      </c>
      <c r="L36" s="172"/>
      <c r="M36" s="172"/>
      <c r="N36" s="172"/>
      <c r="O36" s="172"/>
      <c r="P36" s="172"/>
      <c r="Q36" s="173"/>
      <c r="R36" s="96">
        <v>508</v>
      </c>
      <c r="S36" s="97">
        <v>399</v>
      </c>
      <c r="T36" s="98">
        <f>團購明細表!AH22</f>
        <v>0</v>
      </c>
      <c r="U36" s="99">
        <f t="shared" si="0"/>
        <v>0</v>
      </c>
    </row>
    <row r="37" spans="1:21" s="20" customFormat="1" ht="246.75" customHeight="1" x14ac:dyDescent="0.25">
      <c r="A37" s="121"/>
      <c r="B37" s="122"/>
      <c r="C37" s="33">
        <v>18</v>
      </c>
      <c r="D37" s="148" t="s">
        <v>86</v>
      </c>
      <c r="E37" s="149"/>
      <c r="F37" s="149"/>
      <c r="G37" s="149"/>
      <c r="H37" s="149"/>
      <c r="I37" s="149"/>
      <c r="J37" s="150"/>
      <c r="K37" s="171" t="s">
        <v>87</v>
      </c>
      <c r="L37" s="172"/>
      <c r="M37" s="172"/>
      <c r="N37" s="172"/>
      <c r="O37" s="172"/>
      <c r="P37" s="172"/>
      <c r="Q37" s="173"/>
      <c r="R37" s="96">
        <v>1198</v>
      </c>
      <c r="S37" s="97">
        <v>839</v>
      </c>
      <c r="T37" s="98">
        <f>團購明細表!AH23</f>
        <v>0</v>
      </c>
      <c r="U37" s="99">
        <f t="shared" si="0"/>
        <v>0</v>
      </c>
    </row>
    <row r="38" spans="1:21" s="20" customFormat="1" ht="209.25" customHeight="1" x14ac:dyDescent="0.25">
      <c r="A38" s="121"/>
      <c r="B38" s="122"/>
      <c r="C38" s="33">
        <v>19</v>
      </c>
      <c r="D38" s="148" t="s">
        <v>88</v>
      </c>
      <c r="E38" s="149"/>
      <c r="F38" s="149"/>
      <c r="G38" s="149"/>
      <c r="H38" s="149"/>
      <c r="I38" s="149"/>
      <c r="J38" s="150"/>
      <c r="K38" s="171" t="s">
        <v>89</v>
      </c>
      <c r="L38" s="172"/>
      <c r="M38" s="172"/>
      <c r="N38" s="172"/>
      <c r="O38" s="172"/>
      <c r="P38" s="172"/>
      <c r="Q38" s="173"/>
      <c r="R38" s="96">
        <v>300</v>
      </c>
      <c r="S38" s="97">
        <v>199</v>
      </c>
      <c r="T38" s="98">
        <f>團購明細表!AH24</f>
        <v>0</v>
      </c>
      <c r="U38" s="99">
        <f t="shared" si="0"/>
        <v>0</v>
      </c>
    </row>
    <row r="39" spans="1:21" s="20" customFormat="1" ht="225" customHeight="1" x14ac:dyDescent="0.25">
      <c r="A39" s="121"/>
      <c r="B39" s="122"/>
      <c r="C39" s="33">
        <v>20</v>
      </c>
      <c r="D39" s="148" t="s">
        <v>90</v>
      </c>
      <c r="E39" s="149"/>
      <c r="F39" s="149"/>
      <c r="G39" s="149"/>
      <c r="H39" s="149"/>
      <c r="I39" s="149"/>
      <c r="J39" s="150"/>
      <c r="K39" s="171" t="s">
        <v>89</v>
      </c>
      <c r="L39" s="172"/>
      <c r="M39" s="172"/>
      <c r="N39" s="172"/>
      <c r="O39" s="172"/>
      <c r="P39" s="172"/>
      <c r="Q39" s="173"/>
      <c r="R39" s="96">
        <v>750</v>
      </c>
      <c r="S39" s="97">
        <v>470</v>
      </c>
      <c r="T39" s="98">
        <f>團購明細表!AH25</f>
        <v>0</v>
      </c>
      <c r="U39" s="99">
        <f t="shared" si="0"/>
        <v>0</v>
      </c>
    </row>
    <row r="40" spans="1:21" s="20" customFormat="1" ht="204" customHeight="1" x14ac:dyDescent="0.25">
      <c r="A40" s="121"/>
      <c r="B40" s="122"/>
      <c r="C40" s="33">
        <v>21</v>
      </c>
      <c r="D40" s="148" t="s">
        <v>91</v>
      </c>
      <c r="E40" s="149"/>
      <c r="F40" s="149"/>
      <c r="G40" s="149"/>
      <c r="H40" s="149"/>
      <c r="I40" s="149"/>
      <c r="J40" s="150"/>
      <c r="K40" s="171" t="s">
        <v>92</v>
      </c>
      <c r="L40" s="172"/>
      <c r="M40" s="172"/>
      <c r="N40" s="172"/>
      <c r="O40" s="172"/>
      <c r="P40" s="172"/>
      <c r="Q40" s="173"/>
      <c r="R40" s="96">
        <v>450</v>
      </c>
      <c r="S40" s="97">
        <v>198</v>
      </c>
      <c r="T40" s="98">
        <f>團購明細表!AH26</f>
        <v>0</v>
      </c>
      <c r="U40" s="99">
        <f t="shared" si="0"/>
        <v>0</v>
      </c>
    </row>
    <row r="41" spans="1:21" s="20" customFormat="1" ht="225" customHeight="1" x14ac:dyDescent="0.25">
      <c r="A41" s="121"/>
      <c r="B41" s="122"/>
      <c r="C41" s="33">
        <v>22</v>
      </c>
      <c r="D41" s="148" t="s">
        <v>93</v>
      </c>
      <c r="E41" s="149"/>
      <c r="F41" s="149"/>
      <c r="G41" s="149"/>
      <c r="H41" s="149"/>
      <c r="I41" s="149"/>
      <c r="J41" s="150"/>
      <c r="K41" s="171" t="s">
        <v>94</v>
      </c>
      <c r="L41" s="172"/>
      <c r="M41" s="172"/>
      <c r="N41" s="172"/>
      <c r="O41" s="172"/>
      <c r="P41" s="172"/>
      <c r="Q41" s="173"/>
      <c r="R41" s="96">
        <v>315</v>
      </c>
      <c r="S41" s="97">
        <v>219</v>
      </c>
      <c r="T41" s="98">
        <f>團購明細表!AH27</f>
        <v>0</v>
      </c>
      <c r="U41" s="99">
        <f t="shared" si="0"/>
        <v>0</v>
      </c>
    </row>
    <row r="42" spans="1:21" s="20" customFormat="1" ht="192.75" customHeight="1" x14ac:dyDescent="0.25">
      <c r="A42" s="121"/>
      <c r="B42" s="122"/>
      <c r="C42" s="33">
        <v>23</v>
      </c>
      <c r="D42" s="148" t="s">
        <v>95</v>
      </c>
      <c r="E42" s="149"/>
      <c r="F42" s="149"/>
      <c r="G42" s="149"/>
      <c r="H42" s="149"/>
      <c r="I42" s="149"/>
      <c r="J42" s="150"/>
      <c r="K42" s="171" t="s">
        <v>96</v>
      </c>
      <c r="L42" s="172"/>
      <c r="M42" s="172"/>
      <c r="N42" s="172"/>
      <c r="O42" s="172"/>
      <c r="P42" s="172"/>
      <c r="Q42" s="173"/>
      <c r="R42" s="96">
        <v>315</v>
      </c>
      <c r="S42" s="97">
        <v>219</v>
      </c>
      <c r="T42" s="98">
        <f>團購明細表!AH28</f>
        <v>0</v>
      </c>
      <c r="U42" s="99">
        <f t="shared" si="0"/>
        <v>0</v>
      </c>
    </row>
    <row r="43" spans="1:21" s="20" customFormat="1" ht="225.75" customHeight="1" x14ac:dyDescent="0.25">
      <c r="A43" s="121"/>
      <c r="B43" s="122"/>
      <c r="C43" s="33">
        <v>24</v>
      </c>
      <c r="D43" s="148" t="s">
        <v>97</v>
      </c>
      <c r="E43" s="149"/>
      <c r="F43" s="149"/>
      <c r="G43" s="149"/>
      <c r="H43" s="149"/>
      <c r="I43" s="149"/>
      <c r="J43" s="150"/>
      <c r="K43" s="145" t="s">
        <v>98</v>
      </c>
      <c r="L43" s="146"/>
      <c r="M43" s="146"/>
      <c r="N43" s="146"/>
      <c r="O43" s="146"/>
      <c r="P43" s="146"/>
      <c r="Q43" s="147"/>
      <c r="R43" s="96">
        <v>600</v>
      </c>
      <c r="S43" s="97">
        <v>356</v>
      </c>
      <c r="T43" s="98">
        <f>團購明細表!AH29</f>
        <v>0</v>
      </c>
      <c r="U43" s="99">
        <f t="shared" si="0"/>
        <v>0</v>
      </c>
    </row>
    <row r="44" spans="1:21" s="20" customFormat="1" ht="224.25" customHeight="1" x14ac:dyDescent="0.25">
      <c r="A44" s="123"/>
      <c r="B44" s="124"/>
      <c r="C44" s="33">
        <v>25</v>
      </c>
      <c r="D44" s="148" t="s">
        <v>99</v>
      </c>
      <c r="E44" s="149"/>
      <c r="F44" s="149"/>
      <c r="G44" s="149"/>
      <c r="H44" s="149"/>
      <c r="I44" s="149"/>
      <c r="J44" s="150"/>
      <c r="K44" s="174" t="s">
        <v>100</v>
      </c>
      <c r="L44" s="175"/>
      <c r="M44" s="175"/>
      <c r="N44" s="175"/>
      <c r="O44" s="175"/>
      <c r="P44" s="175"/>
      <c r="Q44" s="176"/>
      <c r="R44" s="96">
        <v>400</v>
      </c>
      <c r="S44" s="97">
        <v>278</v>
      </c>
      <c r="T44" s="98">
        <f>團購明細表!AH30</f>
        <v>0</v>
      </c>
      <c r="U44" s="99">
        <f t="shared" si="0"/>
        <v>0</v>
      </c>
    </row>
    <row r="45" spans="1:21" s="20" customFormat="1" ht="144" customHeight="1" x14ac:dyDescent="0.25">
      <c r="A45" s="119" t="s">
        <v>40</v>
      </c>
      <c r="B45" s="120"/>
      <c r="C45" s="33">
        <v>26</v>
      </c>
      <c r="D45" s="133" t="s">
        <v>101</v>
      </c>
      <c r="E45" s="133"/>
      <c r="F45" s="133"/>
      <c r="G45" s="133"/>
      <c r="H45" s="133"/>
      <c r="I45" s="133"/>
      <c r="J45" s="133"/>
      <c r="K45" s="139" t="s">
        <v>102</v>
      </c>
      <c r="L45" s="139"/>
      <c r="M45" s="139"/>
      <c r="N45" s="139"/>
      <c r="O45" s="139"/>
      <c r="P45" s="139"/>
      <c r="Q45" s="139"/>
      <c r="R45" s="101">
        <v>450</v>
      </c>
      <c r="S45" s="100">
        <v>270</v>
      </c>
      <c r="T45" s="98">
        <f>團購明細表!AH31</f>
        <v>0</v>
      </c>
      <c r="U45" s="99">
        <f t="shared" si="0"/>
        <v>0</v>
      </c>
    </row>
    <row r="46" spans="1:21" s="20" customFormat="1" ht="138" customHeight="1" x14ac:dyDescent="0.25">
      <c r="A46" s="121"/>
      <c r="B46" s="122"/>
      <c r="C46" s="33">
        <v>27</v>
      </c>
      <c r="D46" s="148" t="s">
        <v>103</v>
      </c>
      <c r="E46" s="149"/>
      <c r="F46" s="149"/>
      <c r="G46" s="149"/>
      <c r="H46" s="149"/>
      <c r="I46" s="149"/>
      <c r="J46" s="150"/>
      <c r="K46" s="174" t="s">
        <v>104</v>
      </c>
      <c r="L46" s="175"/>
      <c r="M46" s="175"/>
      <c r="N46" s="175"/>
      <c r="O46" s="175"/>
      <c r="P46" s="175"/>
      <c r="Q46" s="176"/>
      <c r="R46" s="96">
        <v>672</v>
      </c>
      <c r="S46" s="97">
        <v>399</v>
      </c>
      <c r="T46" s="98">
        <f>團購明細表!AH32</f>
        <v>0</v>
      </c>
      <c r="U46" s="99">
        <f t="shared" si="0"/>
        <v>0</v>
      </c>
    </row>
    <row r="47" spans="1:21" s="20" customFormat="1" ht="267" customHeight="1" x14ac:dyDescent="0.25">
      <c r="A47" s="121"/>
      <c r="B47" s="122"/>
      <c r="C47" s="33">
        <v>28</v>
      </c>
      <c r="D47" s="133" t="s">
        <v>105</v>
      </c>
      <c r="E47" s="133"/>
      <c r="F47" s="133"/>
      <c r="G47" s="133"/>
      <c r="H47" s="133"/>
      <c r="I47" s="133"/>
      <c r="J47" s="133"/>
      <c r="K47" s="139" t="s">
        <v>106</v>
      </c>
      <c r="L47" s="139"/>
      <c r="M47" s="139"/>
      <c r="N47" s="139"/>
      <c r="O47" s="139"/>
      <c r="P47" s="139"/>
      <c r="Q47" s="139"/>
      <c r="R47" s="96">
        <v>300</v>
      </c>
      <c r="S47" s="97">
        <v>198</v>
      </c>
      <c r="T47" s="98">
        <f>團購明細表!AH33</f>
        <v>0</v>
      </c>
      <c r="U47" s="99">
        <f t="shared" si="0"/>
        <v>0</v>
      </c>
    </row>
    <row r="48" spans="1:21" s="20" customFormat="1" ht="171" customHeight="1" x14ac:dyDescent="0.25">
      <c r="A48" s="121"/>
      <c r="B48" s="122"/>
      <c r="C48" s="33">
        <v>29</v>
      </c>
      <c r="D48" s="143" t="s">
        <v>107</v>
      </c>
      <c r="E48" s="144"/>
      <c r="F48" s="144"/>
      <c r="G48" s="144"/>
      <c r="H48" s="144"/>
      <c r="I48" s="144"/>
      <c r="J48" s="144"/>
      <c r="K48" s="132" t="s">
        <v>108</v>
      </c>
      <c r="L48" s="132"/>
      <c r="M48" s="132"/>
      <c r="N48" s="132"/>
      <c r="O48" s="132"/>
      <c r="P48" s="132"/>
      <c r="Q48" s="132"/>
      <c r="R48" s="96">
        <v>270</v>
      </c>
      <c r="S48" s="97">
        <v>179</v>
      </c>
      <c r="T48" s="98">
        <f>團購明細表!AH34</f>
        <v>0</v>
      </c>
      <c r="U48" s="99">
        <f t="shared" si="0"/>
        <v>0</v>
      </c>
    </row>
    <row r="49" spans="1:21" s="20" customFormat="1" ht="182.25" customHeight="1" x14ac:dyDescent="0.25">
      <c r="A49" s="121"/>
      <c r="B49" s="122"/>
      <c r="C49" s="33">
        <v>30</v>
      </c>
      <c r="D49" s="143" t="s">
        <v>109</v>
      </c>
      <c r="E49" s="144"/>
      <c r="F49" s="144"/>
      <c r="G49" s="144"/>
      <c r="H49" s="144"/>
      <c r="I49" s="144"/>
      <c r="J49" s="144"/>
      <c r="K49" s="132" t="s">
        <v>108</v>
      </c>
      <c r="L49" s="132"/>
      <c r="M49" s="132"/>
      <c r="N49" s="132"/>
      <c r="O49" s="132"/>
      <c r="P49" s="132"/>
      <c r="Q49" s="132"/>
      <c r="R49" s="96">
        <v>270</v>
      </c>
      <c r="S49" s="97">
        <v>179</v>
      </c>
      <c r="T49" s="98">
        <f>團購明細表!AH35</f>
        <v>0</v>
      </c>
      <c r="U49" s="99">
        <f t="shared" si="0"/>
        <v>0</v>
      </c>
    </row>
    <row r="50" spans="1:21" s="20" customFormat="1" ht="171" customHeight="1" x14ac:dyDescent="0.25">
      <c r="A50" s="121"/>
      <c r="B50" s="122"/>
      <c r="C50" s="33">
        <v>31</v>
      </c>
      <c r="D50" s="143" t="s">
        <v>110</v>
      </c>
      <c r="E50" s="144"/>
      <c r="F50" s="144"/>
      <c r="G50" s="144"/>
      <c r="H50" s="144"/>
      <c r="I50" s="144"/>
      <c r="J50" s="144"/>
      <c r="K50" s="132" t="s">
        <v>108</v>
      </c>
      <c r="L50" s="132"/>
      <c r="M50" s="132"/>
      <c r="N50" s="132"/>
      <c r="O50" s="132"/>
      <c r="P50" s="132"/>
      <c r="Q50" s="132"/>
      <c r="R50" s="96">
        <v>270</v>
      </c>
      <c r="S50" s="97">
        <v>179</v>
      </c>
      <c r="T50" s="98">
        <f>團購明細表!AH36</f>
        <v>0</v>
      </c>
      <c r="U50" s="99">
        <f t="shared" si="0"/>
        <v>0</v>
      </c>
    </row>
    <row r="51" spans="1:21" s="20" customFormat="1" ht="166.5" customHeight="1" x14ac:dyDescent="0.25">
      <c r="A51" s="121"/>
      <c r="B51" s="122"/>
      <c r="C51" s="33">
        <v>32</v>
      </c>
      <c r="D51" s="143" t="s">
        <v>111</v>
      </c>
      <c r="E51" s="144"/>
      <c r="F51" s="144"/>
      <c r="G51" s="144"/>
      <c r="H51" s="144"/>
      <c r="I51" s="144"/>
      <c r="J51" s="144"/>
      <c r="K51" s="132" t="s">
        <v>108</v>
      </c>
      <c r="L51" s="132"/>
      <c r="M51" s="132"/>
      <c r="N51" s="132"/>
      <c r="O51" s="132"/>
      <c r="P51" s="132"/>
      <c r="Q51" s="132"/>
      <c r="R51" s="96">
        <v>270</v>
      </c>
      <c r="S51" s="97">
        <v>179</v>
      </c>
      <c r="T51" s="98">
        <f>團購明細表!AH37</f>
        <v>0</v>
      </c>
      <c r="U51" s="99">
        <f t="shared" si="0"/>
        <v>0</v>
      </c>
    </row>
    <row r="52" spans="1:21" s="20" customFormat="1" ht="203.25" customHeight="1" x14ac:dyDescent="0.25">
      <c r="A52" s="121"/>
      <c r="B52" s="122"/>
      <c r="C52" s="33">
        <v>33</v>
      </c>
      <c r="D52" s="143" t="s">
        <v>112</v>
      </c>
      <c r="E52" s="144"/>
      <c r="F52" s="144"/>
      <c r="G52" s="144"/>
      <c r="H52" s="144"/>
      <c r="I52" s="144"/>
      <c r="J52" s="144"/>
      <c r="K52" s="132" t="s">
        <v>113</v>
      </c>
      <c r="L52" s="132"/>
      <c r="M52" s="132"/>
      <c r="N52" s="132"/>
      <c r="O52" s="132"/>
      <c r="P52" s="132"/>
      <c r="Q52" s="132"/>
      <c r="R52" s="96">
        <v>398</v>
      </c>
      <c r="S52" s="97">
        <v>188</v>
      </c>
      <c r="T52" s="98">
        <f>團購明細表!AH38</f>
        <v>0</v>
      </c>
      <c r="U52" s="99">
        <f t="shared" si="0"/>
        <v>0</v>
      </c>
    </row>
    <row r="53" spans="1:21" s="20" customFormat="1" ht="235.5" customHeight="1" x14ac:dyDescent="0.25">
      <c r="A53" s="121"/>
      <c r="B53" s="122"/>
      <c r="C53" s="33">
        <v>34</v>
      </c>
      <c r="D53" s="133" t="s">
        <v>42</v>
      </c>
      <c r="E53" s="133"/>
      <c r="F53" s="133"/>
      <c r="G53" s="133"/>
      <c r="H53" s="133"/>
      <c r="I53" s="133"/>
      <c r="J53" s="133"/>
      <c r="K53" s="132" t="s">
        <v>41</v>
      </c>
      <c r="L53" s="132"/>
      <c r="M53" s="132"/>
      <c r="N53" s="132"/>
      <c r="O53" s="132"/>
      <c r="P53" s="132"/>
      <c r="Q53" s="132"/>
      <c r="R53" s="96">
        <v>710</v>
      </c>
      <c r="S53" s="97">
        <v>399</v>
      </c>
      <c r="T53" s="98">
        <f>團購明細表!AH39</f>
        <v>0</v>
      </c>
      <c r="U53" s="99">
        <f t="shared" si="0"/>
        <v>0</v>
      </c>
    </row>
    <row r="54" spans="1:21" s="38" customFormat="1" ht="203.25" customHeight="1" x14ac:dyDescent="0.25">
      <c r="A54" s="121"/>
      <c r="B54" s="122"/>
      <c r="C54" s="33">
        <v>35</v>
      </c>
      <c r="D54" s="133" t="s">
        <v>114</v>
      </c>
      <c r="E54" s="133"/>
      <c r="F54" s="133"/>
      <c r="G54" s="133"/>
      <c r="H54" s="133"/>
      <c r="I54" s="133"/>
      <c r="J54" s="133"/>
      <c r="K54" s="132" t="s">
        <v>43</v>
      </c>
      <c r="L54" s="132"/>
      <c r="M54" s="132"/>
      <c r="N54" s="132"/>
      <c r="O54" s="132"/>
      <c r="P54" s="132"/>
      <c r="Q54" s="132"/>
      <c r="R54" s="96">
        <v>600</v>
      </c>
      <c r="S54" s="97">
        <v>399</v>
      </c>
      <c r="T54" s="98">
        <f>團購明細表!AH40</f>
        <v>0</v>
      </c>
      <c r="U54" s="99">
        <f t="shared" si="0"/>
        <v>0</v>
      </c>
    </row>
    <row r="55" spans="1:21" s="20" customFormat="1" ht="240.75" customHeight="1" x14ac:dyDescent="0.25">
      <c r="A55" s="121"/>
      <c r="B55" s="122"/>
      <c r="C55" s="37">
        <v>36</v>
      </c>
      <c r="D55" s="133" t="s">
        <v>115</v>
      </c>
      <c r="E55" s="133"/>
      <c r="F55" s="133"/>
      <c r="G55" s="133"/>
      <c r="H55" s="133"/>
      <c r="I55" s="133"/>
      <c r="J55" s="133"/>
      <c r="K55" s="132" t="s">
        <v>29</v>
      </c>
      <c r="L55" s="132"/>
      <c r="M55" s="132"/>
      <c r="N55" s="132"/>
      <c r="O55" s="132"/>
      <c r="P55" s="132"/>
      <c r="Q55" s="132"/>
      <c r="R55" s="96">
        <v>500</v>
      </c>
      <c r="S55" s="97">
        <v>360</v>
      </c>
      <c r="T55" s="98">
        <f>團購明細表!AH41</f>
        <v>0</v>
      </c>
      <c r="U55" s="99">
        <f t="shared" si="0"/>
        <v>0</v>
      </c>
    </row>
    <row r="56" spans="1:21" s="20" customFormat="1" ht="203.25" customHeight="1" x14ac:dyDescent="0.25">
      <c r="A56" s="121"/>
      <c r="B56" s="122"/>
      <c r="C56" s="33">
        <v>37</v>
      </c>
      <c r="D56" s="133" t="s">
        <v>116</v>
      </c>
      <c r="E56" s="133"/>
      <c r="F56" s="133"/>
      <c r="G56" s="133"/>
      <c r="H56" s="133"/>
      <c r="I56" s="133"/>
      <c r="J56" s="133"/>
      <c r="K56" s="134" t="s">
        <v>47</v>
      </c>
      <c r="L56" s="132"/>
      <c r="M56" s="132"/>
      <c r="N56" s="132"/>
      <c r="O56" s="132"/>
      <c r="P56" s="132"/>
      <c r="Q56" s="132"/>
      <c r="R56" s="96">
        <v>178</v>
      </c>
      <c r="S56" s="97">
        <v>118</v>
      </c>
      <c r="T56" s="98">
        <f>團購明細表!AH42</f>
        <v>0</v>
      </c>
      <c r="U56" s="99">
        <f t="shared" si="0"/>
        <v>0</v>
      </c>
    </row>
    <row r="57" spans="1:21" s="20" customFormat="1" ht="203.25" customHeight="1" x14ac:dyDescent="0.25">
      <c r="A57" s="121"/>
      <c r="B57" s="122"/>
      <c r="C57" s="33">
        <v>38</v>
      </c>
      <c r="D57" s="133" t="s">
        <v>117</v>
      </c>
      <c r="E57" s="133"/>
      <c r="F57" s="133"/>
      <c r="G57" s="133"/>
      <c r="H57" s="133"/>
      <c r="I57" s="133"/>
      <c r="J57" s="133"/>
      <c r="K57" s="134" t="s">
        <v>118</v>
      </c>
      <c r="L57" s="139"/>
      <c r="M57" s="139"/>
      <c r="N57" s="139"/>
      <c r="O57" s="139"/>
      <c r="P57" s="139"/>
      <c r="Q57" s="139"/>
      <c r="R57" s="96">
        <v>398</v>
      </c>
      <c r="S57" s="97">
        <v>178</v>
      </c>
      <c r="T57" s="98">
        <f>團購明細表!AH43</f>
        <v>0</v>
      </c>
      <c r="U57" s="99">
        <f t="shared" si="0"/>
        <v>0</v>
      </c>
    </row>
    <row r="58" spans="1:21" s="20" customFormat="1" ht="192" customHeight="1" x14ac:dyDescent="0.25">
      <c r="A58" s="121"/>
      <c r="B58" s="122"/>
      <c r="C58" s="33">
        <v>39</v>
      </c>
      <c r="D58" s="133" t="s">
        <v>119</v>
      </c>
      <c r="E58" s="133"/>
      <c r="F58" s="133"/>
      <c r="G58" s="133"/>
      <c r="H58" s="133"/>
      <c r="I58" s="133"/>
      <c r="J58" s="133"/>
      <c r="K58" s="139" t="s">
        <v>120</v>
      </c>
      <c r="L58" s="139"/>
      <c r="M58" s="139"/>
      <c r="N58" s="139"/>
      <c r="O58" s="139"/>
      <c r="P58" s="139"/>
      <c r="Q58" s="139"/>
      <c r="R58" s="96">
        <v>258</v>
      </c>
      <c r="S58" s="97">
        <v>158</v>
      </c>
      <c r="T58" s="98">
        <f>團購明細表!AH44</f>
        <v>0</v>
      </c>
      <c r="U58" s="99">
        <f t="shared" si="0"/>
        <v>0</v>
      </c>
    </row>
    <row r="59" spans="1:21" s="20" customFormat="1" ht="230.25" customHeight="1" x14ac:dyDescent="0.25">
      <c r="A59" s="121"/>
      <c r="B59" s="122"/>
      <c r="C59" s="33">
        <v>40</v>
      </c>
      <c r="D59" s="133" t="s">
        <v>121</v>
      </c>
      <c r="E59" s="133"/>
      <c r="F59" s="133"/>
      <c r="G59" s="133"/>
      <c r="H59" s="133"/>
      <c r="I59" s="133"/>
      <c r="J59" s="133"/>
      <c r="K59" s="132" t="s">
        <v>122</v>
      </c>
      <c r="L59" s="132"/>
      <c r="M59" s="132"/>
      <c r="N59" s="132"/>
      <c r="O59" s="132"/>
      <c r="P59" s="132"/>
      <c r="Q59" s="132"/>
      <c r="R59" s="96">
        <v>393</v>
      </c>
      <c r="S59" s="97">
        <v>239</v>
      </c>
      <c r="T59" s="98">
        <f>團購明細表!AH45</f>
        <v>0</v>
      </c>
      <c r="U59" s="99">
        <f t="shared" si="0"/>
        <v>0</v>
      </c>
    </row>
    <row r="60" spans="1:21" s="20" customFormat="1" ht="225" customHeight="1" x14ac:dyDescent="0.25">
      <c r="A60" s="121"/>
      <c r="B60" s="122"/>
      <c r="C60" s="33">
        <v>41</v>
      </c>
      <c r="D60" s="148" t="s">
        <v>123</v>
      </c>
      <c r="E60" s="149"/>
      <c r="F60" s="149"/>
      <c r="G60" s="149"/>
      <c r="H60" s="149"/>
      <c r="I60" s="149"/>
      <c r="J60" s="150"/>
      <c r="K60" s="140" t="s">
        <v>124</v>
      </c>
      <c r="L60" s="141"/>
      <c r="M60" s="141"/>
      <c r="N60" s="141"/>
      <c r="O60" s="141"/>
      <c r="P60" s="141"/>
      <c r="Q60" s="142"/>
      <c r="R60" s="96">
        <v>729</v>
      </c>
      <c r="S60" s="97">
        <v>499</v>
      </c>
      <c r="T60" s="98">
        <f>團購明細表!AH46</f>
        <v>0</v>
      </c>
      <c r="U60" s="99">
        <f t="shared" si="0"/>
        <v>0</v>
      </c>
    </row>
    <row r="61" spans="1:21" s="20" customFormat="1" ht="149.25" customHeight="1" x14ac:dyDescent="0.25">
      <c r="A61" s="121"/>
      <c r="B61" s="122"/>
      <c r="C61" s="33">
        <v>42</v>
      </c>
      <c r="D61" s="148" t="s">
        <v>125</v>
      </c>
      <c r="E61" s="149"/>
      <c r="F61" s="149"/>
      <c r="G61" s="149"/>
      <c r="H61" s="149"/>
      <c r="I61" s="149"/>
      <c r="J61" s="150"/>
      <c r="K61" s="140" t="s">
        <v>126</v>
      </c>
      <c r="L61" s="141"/>
      <c r="M61" s="141"/>
      <c r="N61" s="141"/>
      <c r="O61" s="141"/>
      <c r="P61" s="141"/>
      <c r="Q61" s="142"/>
      <c r="R61" s="96">
        <v>258</v>
      </c>
      <c r="S61" s="97">
        <v>160</v>
      </c>
      <c r="T61" s="98">
        <f>團購明細表!AH47</f>
        <v>0</v>
      </c>
      <c r="U61" s="99">
        <f t="shared" si="0"/>
        <v>0</v>
      </c>
    </row>
    <row r="62" spans="1:21" s="20" customFormat="1" ht="225" customHeight="1" x14ac:dyDescent="0.25">
      <c r="A62" s="121"/>
      <c r="B62" s="122"/>
      <c r="C62" s="33">
        <v>43</v>
      </c>
      <c r="D62" s="133" t="s">
        <v>127</v>
      </c>
      <c r="E62" s="133"/>
      <c r="F62" s="133"/>
      <c r="G62" s="133"/>
      <c r="H62" s="133"/>
      <c r="I62" s="133"/>
      <c r="J62" s="133"/>
      <c r="K62" s="134" t="s">
        <v>128</v>
      </c>
      <c r="L62" s="132"/>
      <c r="M62" s="132"/>
      <c r="N62" s="132"/>
      <c r="O62" s="132"/>
      <c r="P62" s="132"/>
      <c r="Q62" s="132"/>
      <c r="R62" s="96">
        <v>779</v>
      </c>
      <c r="S62" s="97">
        <v>499</v>
      </c>
      <c r="T62" s="98">
        <f>團購明細表!AH48</f>
        <v>0</v>
      </c>
      <c r="U62" s="99">
        <f t="shared" si="0"/>
        <v>0</v>
      </c>
    </row>
    <row r="63" spans="1:21" s="20" customFormat="1" ht="171" customHeight="1" x14ac:dyDescent="0.25">
      <c r="A63" s="121"/>
      <c r="B63" s="122"/>
      <c r="C63" s="33">
        <v>44</v>
      </c>
      <c r="D63" s="133" t="s">
        <v>129</v>
      </c>
      <c r="E63" s="133"/>
      <c r="F63" s="133"/>
      <c r="G63" s="133"/>
      <c r="H63" s="133"/>
      <c r="I63" s="133"/>
      <c r="J63" s="133"/>
      <c r="K63" s="134" t="s">
        <v>128</v>
      </c>
      <c r="L63" s="132"/>
      <c r="M63" s="132"/>
      <c r="N63" s="132"/>
      <c r="O63" s="132"/>
      <c r="P63" s="132"/>
      <c r="Q63" s="132"/>
      <c r="R63" s="96">
        <v>278</v>
      </c>
      <c r="S63" s="97">
        <v>160</v>
      </c>
      <c r="T63" s="98">
        <f>團購明細表!AH49</f>
        <v>0</v>
      </c>
      <c r="U63" s="99">
        <f t="shared" si="0"/>
        <v>0</v>
      </c>
    </row>
    <row r="64" spans="1:21" s="20" customFormat="1" ht="166.5" customHeight="1" x14ac:dyDescent="0.25">
      <c r="A64" s="121"/>
      <c r="B64" s="122"/>
      <c r="C64" s="33">
        <v>45</v>
      </c>
      <c r="D64" s="133" t="s">
        <v>130</v>
      </c>
      <c r="E64" s="133"/>
      <c r="F64" s="133"/>
      <c r="G64" s="133"/>
      <c r="H64" s="133"/>
      <c r="I64" s="133"/>
      <c r="J64" s="133"/>
      <c r="K64" s="138" t="s">
        <v>131</v>
      </c>
      <c r="L64" s="139"/>
      <c r="M64" s="139"/>
      <c r="N64" s="139"/>
      <c r="O64" s="139"/>
      <c r="P64" s="139"/>
      <c r="Q64" s="139"/>
      <c r="R64" s="96">
        <v>250</v>
      </c>
      <c r="S64" s="97">
        <v>150</v>
      </c>
      <c r="T64" s="98">
        <f>團購明細表!AH50</f>
        <v>0</v>
      </c>
      <c r="U64" s="99">
        <f t="shared" si="0"/>
        <v>0</v>
      </c>
    </row>
    <row r="65" spans="1:21" s="20" customFormat="1" ht="204" customHeight="1" x14ac:dyDescent="0.25">
      <c r="A65" s="121"/>
      <c r="B65" s="122"/>
      <c r="C65" s="33">
        <v>46</v>
      </c>
      <c r="D65" s="133" t="s">
        <v>132</v>
      </c>
      <c r="E65" s="133"/>
      <c r="F65" s="133"/>
      <c r="G65" s="133"/>
      <c r="H65" s="133"/>
      <c r="I65" s="133"/>
      <c r="J65" s="133"/>
      <c r="K65" s="134" t="s">
        <v>44</v>
      </c>
      <c r="L65" s="132"/>
      <c r="M65" s="132"/>
      <c r="N65" s="132"/>
      <c r="O65" s="132"/>
      <c r="P65" s="132"/>
      <c r="Q65" s="132"/>
      <c r="R65" s="96">
        <v>198</v>
      </c>
      <c r="S65" s="97">
        <v>138</v>
      </c>
      <c r="T65" s="98">
        <f>團購明細表!AH51</f>
        <v>0</v>
      </c>
      <c r="U65" s="99">
        <f t="shared" si="0"/>
        <v>0</v>
      </c>
    </row>
    <row r="66" spans="1:21" s="20" customFormat="1" ht="222.75" customHeight="1" x14ac:dyDescent="0.25">
      <c r="A66" s="123"/>
      <c r="B66" s="124"/>
      <c r="C66" s="33">
        <v>47</v>
      </c>
      <c r="D66" s="133" t="s">
        <v>133</v>
      </c>
      <c r="E66" s="133"/>
      <c r="F66" s="133"/>
      <c r="G66" s="133"/>
      <c r="H66" s="133"/>
      <c r="I66" s="133"/>
      <c r="J66" s="133"/>
      <c r="K66" s="134" t="s">
        <v>44</v>
      </c>
      <c r="L66" s="132"/>
      <c r="M66" s="132"/>
      <c r="N66" s="132"/>
      <c r="O66" s="132"/>
      <c r="P66" s="132"/>
      <c r="Q66" s="132"/>
      <c r="R66" s="96">
        <v>497</v>
      </c>
      <c r="S66" s="97">
        <v>299</v>
      </c>
      <c r="T66" s="98">
        <f>團購明細表!AH52</f>
        <v>0</v>
      </c>
      <c r="U66" s="99">
        <f t="shared" si="0"/>
        <v>0</v>
      </c>
    </row>
    <row r="67" spans="1:21" s="20" customFormat="1" ht="273" customHeight="1" x14ac:dyDescent="0.25">
      <c r="A67" s="125" t="s">
        <v>30</v>
      </c>
      <c r="B67" s="126"/>
      <c r="C67" s="33">
        <v>48</v>
      </c>
      <c r="D67" s="148" t="s">
        <v>134</v>
      </c>
      <c r="E67" s="149"/>
      <c r="F67" s="149"/>
      <c r="G67" s="149"/>
      <c r="H67" s="149"/>
      <c r="I67" s="149"/>
      <c r="J67" s="150"/>
      <c r="K67" s="139" t="s">
        <v>135</v>
      </c>
      <c r="L67" s="139"/>
      <c r="M67" s="139"/>
      <c r="N67" s="139"/>
      <c r="O67" s="139"/>
      <c r="P67" s="139"/>
      <c r="Q67" s="139"/>
      <c r="R67" s="96">
        <v>760</v>
      </c>
      <c r="S67" s="97">
        <v>499</v>
      </c>
      <c r="T67" s="98">
        <f>團購明細表!AH53</f>
        <v>0</v>
      </c>
      <c r="U67" s="99">
        <f t="shared" si="0"/>
        <v>0</v>
      </c>
    </row>
    <row r="68" spans="1:21" s="20" customFormat="1" ht="243" customHeight="1" x14ac:dyDescent="0.25">
      <c r="A68" s="127"/>
      <c r="B68" s="128"/>
      <c r="C68" s="33">
        <v>49</v>
      </c>
      <c r="D68" s="183" t="s">
        <v>48</v>
      </c>
      <c r="E68" s="184"/>
      <c r="F68" s="184"/>
      <c r="G68" s="184"/>
      <c r="H68" s="184"/>
      <c r="I68" s="184"/>
      <c r="J68" s="185"/>
      <c r="K68" s="139" t="s">
        <v>135</v>
      </c>
      <c r="L68" s="139"/>
      <c r="M68" s="139"/>
      <c r="N68" s="139"/>
      <c r="O68" s="139"/>
      <c r="P68" s="139"/>
      <c r="Q68" s="139"/>
      <c r="R68" s="96">
        <v>930</v>
      </c>
      <c r="S68" s="97">
        <v>499</v>
      </c>
      <c r="T68" s="98">
        <f>團購明細表!AH54</f>
        <v>0</v>
      </c>
      <c r="U68" s="99">
        <f t="shared" si="0"/>
        <v>0</v>
      </c>
    </row>
    <row r="69" spans="1:21" s="20" customFormat="1" ht="246.75" customHeight="1" x14ac:dyDescent="0.25">
      <c r="A69" s="127"/>
      <c r="B69" s="128"/>
      <c r="C69" s="33">
        <v>50</v>
      </c>
      <c r="D69" s="148" t="s">
        <v>136</v>
      </c>
      <c r="E69" s="149"/>
      <c r="F69" s="149"/>
      <c r="G69" s="149"/>
      <c r="H69" s="149"/>
      <c r="I69" s="149"/>
      <c r="J69" s="150"/>
      <c r="K69" s="139" t="s">
        <v>137</v>
      </c>
      <c r="L69" s="139"/>
      <c r="M69" s="139"/>
      <c r="N69" s="139"/>
      <c r="O69" s="139"/>
      <c r="P69" s="139"/>
      <c r="Q69" s="139"/>
      <c r="R69" s="96">
        <v>1039</v>
      </c>
      <c r="S69" s="97">
        <v>799</v>
      </c>
      <c r="T69" s="98">
        <f>團購明細表!AH55</f>
        <v>0</v>
      </c>
      <c r="U69" s="99">
        <f t="shared" si="0"/>
        <v>0</v>
      </c>
    </row>
    <row r="70" spans="1:21" s="20" customFormat="1" ht="235.5" customHeight="1" x14ac:dyDescent="0.25">
      <c r="A70" s="127"/>
      <c r="B70" s="128"/>
      <c r="C70" s="33">
        <v>51</v>
      </c>
      <c r="D70" s="183" t="s">
        <v>49</v>
      </c>
      <c r="E70" s="184"/>
      <c r="F70" s="184"/>
      <c r="G70" s="184"/>
      <c r="H70" s="184"/>
      <c r="I70" s="184"/>
      <c r="J70" s="185"/>
      <c r="K70" s="139" t="s">
        <v>137</v>
      </c>
      <c r="L70" s="139"/>
      <c r="M70" s="139"/>
      <c r="N70" s="139"/>
      <c r="O70" s="139"/>
      <c r="P70" s="139"/>
      <c r="Q70" s="139"/>
      <c r="R70" s="96">
        <v>910</v>
      </c>
      <c r="S70" s="97">
        <v>599</v>
      </c>
      <c r="T70" s="98">
        <f>團購明細表!AH56</f>
        <v>0</v>
      </c>
      <c r="U70" s="99">
        <f t="shared" si="0"/>
        <v>0</v>
      </c>
    </row>
    <row r="71" spans="1:21" s="20" customFormat="1" ht="249.75" customHeight="1" x14ac:dyDescent="0.25">
      <c r="A71" s="127"/>
      <c r="B71" s="128"/>
      <c r="C71" s="33">
        <v>52</v>
      </c>
      <c r="D71" s="133" t="s">
        <v>138</v>
      </c>
      <c r="E71" s="133"/>
      <c r="F71" s="133"/>
      <c r="G71" s="133"/>
      <c r="H71" s="133"/>
      <c r="I71" s="133"/>
      <c r="J71" s="133"/>
      <c r="K71" s="134" t="s">
        <v>139</v>
      </c>
      <c r="L71" s="132"/>
      <c r="M71" s="132"/>
      <c r="N71" s="132"/>
      <c r="O71" s="132"/>
      <c r="P71" s="132"/>
      <c r="Q71" s="132"/>
      <c r="R71" s="96">
        <v>479</v>
      </c>
      <c r="S71" s="97">
        <v>259</v>
      </c>
      <c r="T71" s="98">
        <f>團購明細表!AH57</f>
        <v>0</v>
      </c>
      <c r="U71" s="99">
        <f t="shared" si="0"/>
        <v>0</v>
      </c>
    </row>
    <row r="72" spans="1:21" s="20" customFormat="1" ht="309" customHeight="1" x14ac:dyDescent="0.25">
      <c r="A72" s="127"/>
      <c r="B72" s="128"/>
      <c r="C72" s="33">
        <v>53</v>
      </c>
      <c r="D72" s="133" t="s">
        <v>50</v>
      </c>
      <c r="E72" s="133"/>
      <c r="F72" s="133"/>
      <c r="G72" s="133"/>
      <c r="H72" s="133"/>
      <c r="I72" s="133"/>
      <c r="J72" s="133"/>
      <c r="K72" s="134" t="s">
        <v>140</v>
      </c>
      <c r="L72" s="132"/>
      <c r="M72" s="132"/>
      <c r="N72" s="132"/>
      <c r="O72" s="132"/>
      <c r="P72" s="132"/>
      <c r="Q72" s="132"/>
      <c r="R72" s="96">
        <v>1197</v>
      </c>
      <c r="S72" s="97">
        <v>574</v>
      </c>
      <c r="T72" s="98">
        <f>團購明細表!AH58</f>
        <v>0</v>
      </c>
      <c r="U72" s="99">
        <f t="shared" si="0"/>
        <v>0</v>
      </c>
    </row>
    <row r="73" spans="1:21" s="20" customFormat="1" ht="249.75" customHeight="1" x14ac:dyDescent="0.25">
      <c r="A73" s="127"/>
      <c r="B73" s="128"/>
      <c r="C73" s="33">
        <v>54</v>
      </c>
      <c r="D73" s="186" t="s">
        <v>141</v>
      </c>
      <c r="E73" s="187"/>
      <c r="F73" s="187"/>
      <c r="G73" s="187"/>
      <c r="H73" s="187"/>
      <c r="I73" s="187"/>
      <c r="J73" s="188"/>
      <c r="K73" s="134" t="s">
        <v>142</v>
      </c>
      <c r="L73" s="132"/>
      <c r="M73" s="132"/>
      <c r="N73" s="132"/>
      <c r="O73" s="132"/>
      <c r="P73" s="132"/>
      <c r="Q73" s="132"/>
      <c r="R73" s="96">
        <v>658</v>
      </c>
      <c r="S73" s="97">
        <v>359</v>
      </c>
      <c r="T73" s="98">
        <f>團購明細表!AH59</f>
        <v>0</v>
      </c>
      <c r="U73" s="99">
        <f t="shared" si="0"/>
        <v>0</v>
      </c>
    </row>
    <row r="74" spans="1:21" s="20" customFormat="1" ht="239.25" customHeight="1" x14ac:dyDescent="0.25">
      <c r="A74" s="127"/>
      <c r="B74" s="128"/>
      <c r="C74" s="33">
        <v>55</v>
      </c>
      <c r="D74" s="186" t="s">
        <v>143</v>
      </c>
      <c r="E74" s="187"/>
      <c r="F74" s="187"/>
      <c r="G74" s="187"/>
      <c r="H74" s="187"/>
      <c r="I74" s="187"/>
      <c r="J74" s="188"/>
      <c r="K74" s="134" t="s">
        <v>144</v>
      </c>
      <c r="L74" s="132"/>
      <c r="M74" s="132"/>
      <c r="N74" s="132"/>
      <c r="O74" s="132"/>
      <c r="P74" s="132"/>
      <c r="Q74" s="132"/>
      <c r="R74" s="96">
        <v>516</v>
      </c>
      <c r="S74" s="97">
        <v>258</v>
      </c>
      <c r="T74" s="98">
        <f>團購明細表!AH60</f>
        <v>0</v>
      </c>
      <c r="U74" s="99">
        <f t="shared" si="0"/>
        <v>0</v>
      </c>
    </row>
    <row r="75" spans="1:21" s="20" customFormat="1" ht="246" customHeight="1" x14ac:dyDescent="0.25">
      <c r="A75" s="127"/>
      <c r="B75" s="128"/>
      <c r="C75" s="33">
        <v>56</v>
      </c>
      <c r="D75" s="186" t="s">
        <v>51</v>
      </c>
      <c r="E75" s="187"/>
      <c r="F75" s="187"/>
      <c r="G75" s="187"/>
      <c r="H75" s="187"/>
      <c r="I75" s="187"/>
      <c r="J75" s="188"/>
      <c r="K75" s="134" t="s">
        <v>145</v>
      </c>
      <c r="L75" s="132"/>
      <c r="M75" s="132"/>
      <c r="N75" s="132"/>
      <c r="O75" s="132"/>
      <c r="P75" s="132"/>
      <c r="Q75" s="132"/>
      <c r="R75" s="96">
        <v>679</v>
      </c>
      <c r="S75" s="97">
        <v>319</v>
      </c>
      <c r="T75" s="98">
        <f>團購明細表!AH61</f>
        <v>0</v>
      </c>
      <c r="U75" s="99">
        <f t="shared" si="0"/>
        <v>0</v>
      </c>
    </row>
    <row r="76" spans="1:21" s="20" customFormat="1" ht="251.25" customHeight="1" x14ac:dyDescent="0.25">
      <c r="A76" s="127"/>
      <c r="B76" s="128"/>
      <c r="C76" s="33">
        <v>57</v>
      </c>
      <c r="D76" s="133" t="s">
        <v>146</v>
      </c>
      <c r="E76" s="133"/>
      <c r="F76" s="133"/>
      <c r="G76" s="133"/>
      <c r="H76" s="133"/>
      <c r="I76" s="133"/>
      <c r="J76" s="133"/>
      <c r="K76" s="134" t="s">
        <v>147</v>
      </c>
      <c r="L76" s="132"/>
      <c r="M76" s="132"/>
      <c r="N76" s="132"/>
      <c r="O76" s="132"/>
      <c r="P76" s="132"/>
      <c r="Q76" s="132"/>
      <c r="R76" s="96">
        <v>799</v>
      </c>
      <c r="S76" s="97">
        <v>399</v>
      </c>
      <c r="T76" s="98">
        <f>團購明細表!AH62</f>
        <v>0</v>
      </c>
      <c r="U76" s="99">
        <f t="shared" si="0"/>
        <v>0</v>
      </c>
    </row>
    <row r="77" spans="1:21" s="20" customFormat="1" ht="235.5" customHeight="1" x14ac:dyDescent="0.25">
      <c r="A77" s="127"/>
      <c r="B77" s="128"/>
      <c r="C77" s="33">
        <v>58</v>
      </c>
      <c r="D77" s="148" t="s">
        <v>148</v>
      </c>
      <c r="E77" s="149"/>
      <c r="F77" s="149"/>
      <c r="G77" s="149"/>
      <c r="H77" s="149"/>
      <c r="I77" s="149"/>
      <c r="J77" s="150"/>
      <c r="K77" s="134" t="s">
        <v>149</v>
      </c>
      <c r="L77" s="132"/>
      <c r="M77" s="132"/>
      <c r="N77" s="132"/>
      <c r="O77" s="132"/>
      <c r="P77" s="132"/>
      <c r="Q77" s="132"/>
      <c r="R77" s="96">
        <v>799</v>
      </c>
      <c r="S77" s="97">
        <v>399</v>
      </c>
      <c r="T77" s="98">
        <f>團購明細表!AH63</f>
        <v>0</v>
      </c>
      <c r="U77" s="99">
        <f t="shared" si="0"/>
        <v>0</v>
      </c>
    </row>
    <row r="78" spans="1:21" s="20" customFormat="1" ht="246.75" customHeight="1" x14ac:dyDescent="0.25">
      <c r="A78" s="127"/>
      <c r="B78" s="128"/>
      <c r="C78" s="33">
        <v>59</v>
      </c>
      <c r="D78" s="133" t="s">
        <v>150</v>
      </c>
      <c r="E78" s="133"/>
      <c r="F78" s="133"/>
      <c r="G78" s="133"/>
      <c r="H78" s="133"/>
      <c r="I78" s="133"/>
      <c r="J78" s="133"/>
      <c r="K78" s="134" t="s">
        <v>151</v>
      </c>
      <c r="L78" s="132"/>
      <c r="M78" s="132"/>
      <c r="N78" s="132"/>
      <c r="O78" s="132"/>
      <c r="P78" s="132"/>
      <c r="Q78" s="132"/>
      <c r="R78" s="96">
        <v>1139</v>
      </c>
      <c r="S78" s="97">
        <v>599</v>
      </c>
      <c r="T78" s="98">
        <f>團購明細表!AH64</f>
        <v>0</v>
      </c>
      <c r="U78" s="99">
        <f t="shared" si="0"/>
        <v>0</v>
      </c>
    </row>
    <row r="79" spans="1:21" s="20" customFormat="1" ht="316.5" customHeight="1" x14ac:dyDescent="0.25">
      <c r="A79" s="129"/>
      <c r="B79" s="130"/>
      <c r="C79" s="33">
        <v>60</v>
      </c>
      <c r="D79" s="133" t="s">
        <v>152</v>
      </c>
      <c r="E79" s="133"/>
      <c r="F79" s="133"/>
      <c r="G79" s="133"/>
      <c r="H79" s="133"/>
      <c r="I79" s="133"/>
      <c r="J79" s="133"/>
      <c r="K79" s="134" t="s">
        <v>153</v>
      </c>
      <c r="L79" s="132"/>
      <c r="M79" s="132"/>
      <c r="N79" s="132"/>
      <c r="O79" s="132"/>
      <c r="P79" s="132"/>
      <c r="Q79" s="132"/>
      <c r="R79" s="96">
        <v>469</v>
      </c>
      <c r="S79" s="97">
        <v>359</v>
      </c>
      <c r="T79" s="98">
        <f>團購明細表!AH65</f>
        <v>0</v>
      </c>
      <c r="U79" s="99">
        <f t="shared" si="0"/>
        <v>0</v>
      </c>
    </row>
    <row r="80" spans="1:21" s="20" customFormat="1" ht="125.1" customHeight="1" x14ac:dyDescent="0.25">
      <c r="A80" s="104"/>
      <c r="B80" s="105"/>
      <c r="C80" s="102">
        <f>SUM(U20:U79)</f>
        <v>0</v>
      </c>
      <c r="D80" s="135" t="s">
        <v>21</v>
      </c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7"/>
      <c r="T80" s="103">
        <f>IF(C80&lt;2000,1,0)</f>
        <v>1</v>
      </c>
      <c r="U80" s="99">
        <f>T80*100</f>
        <v>100</v>
      </c>
    </row>
    <row r="81" spans="1:21" s="20" customFormat="1" ht="125.1" customHeight="1" x14ac:dyDescent="0.25">
      <c r="A81" s="131" t="s">
        <v>155</v>
      </c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03">
        <f>IF(S82&gt;=3000,1,0)</f>
        <v>0</v>
      </c>
      <c r="U81" s="99">
        <f>S81*T81</f>
        <v>0</v>
      </c>
    </row>
    <row r="82" spans="1:21" s="113" customFormat="1" ht="125.1" customHeight="1" x14ac:dyDescent="0.25">
      <c r="A82" s="181" t="s">
        <v>32</v>
      </c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0">
        <f>SUM(U20:U79)+U80</f>
        <v>100</v>
      </c>
      <c r="T82" s="180"/>
      <c r="U82" s="180"/>
    </row>
    <row r="83" spans="1:21" s="113" customFormat="1" ht="102.75" customHeight="1" x14ac:dyDescent="0.25">
      <c r="A83" s="179" t="s">
        <v>2</v>
      </c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</row>
    <row r="84" spans="1:21" s="114" customFormat="1" ht="76.5" customHeight="1" x14ac:dyDescent="0.25">
      <c r="A84" s="177" t="s">
        <v>154</v>
      </c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</row>
    <row r="85" spans="1:21" s="114" customFormat="1" ht="189.75" customHeight="1" x14ac:dyDescent="0.25">
      <c r="A85" s="178"/>
      <c r="B85" s="178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</row>
    <row r="86" spans="1:21" s="114" customFormat="1" ht="189.75" customHeight="1" x14ac:dyDescent="0.25">
      <c r="A86" s="178"/>
      <c r="B86" s="178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</row>
    <row r="87" spans="1:21" s="114" customFormat="1" ht="189.75" customHeight="1" x14ac:dyDescent="0.25">
      <c r="A87" s="178"/>
      <c r="B87" s="178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</row>
    <row r="88" spans="1:21" s="114" customFormat="1" ht="189.75" customHeight="1" x14ac:dyDescent="0.25">
      <c r="A88" s="178"/>
      <c r="B88" s="178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</row>
    <row r="89" spans="1:21" s="114" customFormat="1" ht="189.75" customHeight="1" x14ac:dyDescent="0.25">
      <c r="A89" s="178"/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</row>
    <row r="90" spans="1:21" s="114" customFormat="1" ht="393.75" customHeight="1" x14ac:dyDescent="0.25">
      <c r="A90" s="178"/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</row>
    <row r="91" spans="1:21" s="21" customFormat="1" ht="169.5" customHeight="1" x14ac:dyDescent="0.25">
      <c r="A91" s="22"/>
      <c r="B91" s="22"/>
      <c r="C91" s="23"/>
      <c r="D91" s="22"/>
      <c r="E91" s="22"/>
      <c r="F91" s="22"/>
      <c r="G91" s="22"/>
      <c r="H91" s="22"/>
      <c r="I91" s="22"/>
      <c r="J91" s="22"/>
      <c r="K91" s="24"/>
      <c r="L91" s="24"/>
      <c r="M91" s="24"/>
      <c r="N91" s="24"/>
      <c r="O91" s="24"/>
      <c r="P91" s="24"/>
      <c r="Q91" s="24"/>
      <c r="R91" s="22"/>
      <c r="S91" s="22"/>
      <c r="T91" s="22"/>
      <c r="U91" s="22"/>
    </row>
    <row r="92" spans="1:21" x14ac:dyDescent="0.25">
      <c r="A92" s="25"/>
      <c r="B92" s="25"/>
      <c r="C92" s="23"/>
      <c r="D92" s="25"/>
      <c r="E92" s="25"/>
      <c r="F92" s="25"/>
      <c r="G92" s="25"/>
      <c r="H92" s="25"/>
      <c r="I92" s="25"/>
      <c r="J92" s="25"/>
      <c r="K92" s="26"/>
      <c r="L92" s="26"/>
      <c r="M92" s="26"/>
      <c r="N92" s="26"/>
      <c r="O92" s="26"/>
      <c r="P92" s="26"/>
      <c r="Q92" s="26"/>
      <c r="R92" s="25"/>
      <c r="S92" s="25"/>
      <c r="T92" s="25"/>
      <c r="U92" s="25"/>
    </row>
    <row r="93" spans="1:21" x14ac:dyDescent="0.25">
      <c r="A93" s="25"/>
      <c r="B93" s="25"/>
      <c r="C93" s="23"/>
      <c r="D93" s="25"/>
      <c r="E93" s="25"/>
      <c r="F93" s="25"/>
      <c r="G93" s="25"/>
      <c r="H93" s="25"/>
      <c r="I93" s="25"/>
      <c r="J93" s="25"/>
      <c r="K93" s="26"/>
      <c r="L93" s="26"/>
      <c r="M93" s="26"/>
      <c r="N93" s="26"/>
      <c r="O93" s="26"/>
      <c r="P93" s="26"/>
      <c r="Q93" s="26"/>
      <c r="R93" s="25"/>
      <c r="S93" s="25"/>
      <c r="T93" s="25"/>
      <c r="U93" s="25"/>
    </row>
    <row r="94" spans="1:21" x14ac:dyDescent="0.25">
      <c r="A94" s="25"/>
      <c r="B94" s="25"/>
      <c r="C94" s="23"/>
      <c r="D94" s="25"/>
      <c r="E94" s="25"/>
      <c r="F94" s="25"/>
      <c r="G94" s="25"/>
      <c r="H94" s="25"/>
      <c r="I94" s="25"/>
      <c r="J94" s="25"/>
      <c r="K94" s="26"/>
      <c r="L94" s="26"/>
      <c r="M94" s="26"/>
      <c r="N94" s="26"/>
      <c r="O94" s="26"/>
      <c r="P94" s="26"/>
      <c r="Q94" s="26"/>
      <c r="R94" s="25"/>
      <c r="S94" s="25"/>
      <c r="T94" s="25"/>
      <c r="U94" s="25"/>
    </row>
  </sheetData>
  <sheetProtection password="CE28" sheet="1" objects="1" scenarios="1" selectLockedCells="1"/>
  <mergeCells count="155">
    <mergeCell ref="D75:J75"/>
    <mergeCell ref="A17:U17"/>
    <mergeCell ref="D24:J24"/>
    <mergeCell ref="D22:J22"/>
    <mergeCell ref="K37:Q37"/>
    <mergeCell ref="D21:J21"/>
    <mergeCell ref="D31:J31"/>
    <mergeCell ref="K26:Q26"/>
    <mergeCell ref="B8:D11"/>
    <mergeCell ref="E8:J11"/>
    <mergeCell ref="Q14:R14"/>
    <mergeCell ref="K30:Q30"/>
    <mergeCell ref="K24:Q24"/>
    <mergeCell ref="D19:Q19"/>
    <mergeCell ref="J14:K14"/>
    <mergeCell ref="F14:G14"/>
    <mergeCell ref="A13:U13"/>
    <mergeCell ref="D15:M15"/>
    <mergeCell ref="N14:P14"/>
    <mergeCell ref="L14:M14"/>
    <mergeCell ref="H14:I14"/>
    <mergeCell ref="A15:C15"/>
    <mergeCell ref="K42:Q42"/>
    <mergeCell ref="E16:I16"/>
    <mergeCell ref="K38:Q38"/>
    <mergeCell ref="K40:Q40"/>
    <mergeCell ref="D45:J45"/>
    <mergeCell ref="K36:Q36"/>
    <mergeCell ref="K46:Q46"/>
    <mergeCell ref="D41:J41"/>
    <mergeCell ref="K35:Q35"/>
    <mergeCell ref="K16:M16"/>
    <mergeCell ref="K25:Q25"/>
    <mergeCell ref="D39:J39"/>
    <mergeCell ref="D34:J34"/>
    <mergeCell ref="D25:J25"/>
    <mergeCell ref="D43:J43"/>
    <mergeCell ref="D32:J32"/>
    <mergeCell ref="D20:J20"/>
    <mergeCell ref="D26:J26"/>
    <mergeCell ref="D28:J28"/>
    <mergeCell ref="D38:J38"/>
    <mergeCell ref="K28:Q28"/>
    <mergeCell ref="K27:Q27"/>
    <mergeCell ref="D36:J36"/>
    <mergeCell ref="D29:J29"/>
    <mergeCell ref="N16:O16"/>
    <mergeCell ref="D35:J35"/>
    <mergeCell ref="A84:U90"/>
    <mergeCell ref="A83:U83"/>
    <mergeCell ref="S82:U82"/>
    <mergeCell ref="A82:R82"/>
    <mergeCell ref="K68:Q68"/>
    <mergeCell ref="K70:Q70"/>
    <mergeCell ref="K69:Q69"/>
    <mergeCell ref="D70:J70"/>
    <mergeCell ref="K76:Q76"/>
    <mergeCell ref="K73:Q73"/>
    <mergeCell ref="D76:J76"/>
    <mergeCell ref="K75:Q75"/>
    <mergeCell ref="D74:J74"/>
    <mergeCell ref="K74:Q74"/>
    <mergeCell ref="K72:Q72"/>
    <mergeCell ref="D73:J73"/>
    <mergeCell ref="D72:J72"/>
    <mergeCell ref="D68:J68"/>
    <mergeCell ref="D69:J69"/>
    <mergeCell ref="D78:J78"/>
    <mergeCell ref="K78:Q78"/>
    <mergeCell ref="D79:J79"/>
    <mergeCell ref="K79:Q79"/>
    <mergeCell ref="D77:J77"/>
    <mergeCell ref="K39:Q39"/>
    <mergeCell ref="K41:Q41"/>
    <mergeCell ref="D42:J42"/>
    <mergeCell ref="D48:J48"/>
    <mergeCell ref="K43:Q43"/>
    <mergeCell ref="K50:Q50"/>
    <mergeCell ref="K44:Q44"/>
    <mergeCell ref="K47:Q47"/>
    <mergeCell ref="K45:Q45"/>
    <mergeCell ref="D46:J46"/>
    <mergeCell ref="D40:J40"/>
    <mergeCell ref="D37:J37"/>
    <mergeCell ref="A1:U1"/>
    <mergeCell ref="K20:Q20"/>
    <mergeCell ref="K21:Q21"/>
    <mergeCell ref="K22:Q22"/>
    <mergeCell ref="K23:Q23"/>
    <mergeCell ref="S14:U14"/>
    <mergeCell ref="P15:U15"/>
    <mergeCell ref="Q16:R16"/>
    <mergeCell ref="S16:U16"/>
    <mergeCell ref="D23:J23"/>
    <mergeCell ref="K31:Q31"/>
    <mergeCell ref="D30:J30"/>
    <mergeCell ref="K33:Q33"/>
    <mergeCell ref="A16:C16"/>
    <mergeCell ref="A20:B44"/>
    <mergeCell ref="A19:B19"/>
    <mergeCell ref="A14:C14"/>
    <mergeCell ref="K29:Q29"/>
    <mergeCell ref="D27:J27"/>
    <mergeCell ref="D33:J33"/>
    <mergeCell ref="D14:E14"/>
    <mergeCell ref="N15:O15"/>
    <mergeCell ref="D44:J44"/>
    <mergeCell ref="K52:Q52"/>
    <mergeCell ref="K55:Q55"/>
    <mergeCell ref="K34:Q34"/>
    <mergeCell ref="K32:Q32"/>
    <mergeCell ref="K57:Q57"/>
    <mergeCell ref="K67:Q67"/>
    <mergeCell ref="D67:J67"/>
    <mergeCell ref="K61:Q61"/>
    <mergeCell ref="D51:J51"/>
    <mergeCell ref="D57:J57"/>
    <mergeCell ref="D55:J55"/>
    <mergeCell ref="D56:J56"/>
    <mergeCell ref="D52:J52"/>
    <mergeCell ref="D59:J59"/>
    <mergeCell ref="D58:J58"/>
    <mergeCell ref="K65:Q65"/>
    <mergeCell ref="K66:Q66"/>
    <mergeCell ref="D64:J64"/>
    <mergeCell ref="D60:J60"/>
    <mergeCell ref="D61:J61"/>
    <mergeCell ref="D63:J63"/>
    <mergeCell ref="D66:J66"/>
    <mergeCell ref="K58:Q58"/>
    <mergeCell ref="D50:J50"/>
    <mergeCell ref="A45:B66"/>
    <mergeCell ref="A67:B79"/>
    <mergeCell ref="A81:S81"/>
    <mergeCell ref="K49:Q49"/>
    <mergeCell ref="K53:Q53"/>
    <mergeCell ref="D71:J71"/>
    <mergeCell ref="K71:Q71"/>
    <mergeCell ref="K59:Q59"/>
    <mergeCell ref="K62:Q62"/>
    <mergeCell ref="K77:Q77"/>
    <mergeCell ref="D80:S80"/>
    <mergeCell ref="D62:J62"/>
    <mergeCell ref="D54:J54"/>
    <mergeCell ref="D65:J65"/>
    <mergeCell ref="K64:Q64"/>
    <mergeCell ref="K51:Q51"/>
    <mergeCell ref="K54:Q54"/>
    <mergeCell ref="K60:Q60"/>
    <mergeCell ref="K63:Q63"/>
    <mergeCell ref="D53:J53"/>
    <mergeCell ref="K48:Q48"/>
    <mergeCell ref="D47:J47"/>
    <mergeCell ref="D49:J49"/>
    <mergeCell ref="K56:Q56"/>
  </mergeCells>
  <phoneticPr fontId="2" type="noConversion"/>
  <printOptions horizontalCentered="1" verticalCentered="1"/>
  <pageMargins left="3.937007874015748E-2" right="3.937007874015748E-2" top="0" bottom="0" header="0.31496062992125984" footer="0.31496062992125984"/>
  <pageSetup paperSize="9" scale="10" orientation="portrait"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6"/>
  <sheetViews>
    <sheetView topLeftCell="A5" zoomScale="80" zoomScaleNormal="80" zoomScalePageLayoutView="80" workbookViewId="0">
      <selection activeCell="D5" sqref="D5"/>
    </sheetView>
  </sheetViews>
  <sheetFormatPr defaultColWidth="9" defaultRowHeight="21" x14ac:dyDescent="0.25"/>
  <cols>
    <col min="1" max="1" width="4.125" style="81" customWidth="1"/>
    <col min="2" max="2" width="57.625" style="92" customWidth="1"/>
    <col min="3" max="3" width="8.375" style="81" bestFit="1" customWidth="1"/>
    <col min="4" max="33" width="10.625" style="81" customWidth="1"/>
    <col min="34" max="34" width="13" style="81" customWidth="1"/>
    <col min="35" max="16384" width="9" style="81"/>
  </cols>
  <sheetData>
    <row r="1" spans="1:36" s="66" customFormat="1" x14ac:dyDescent="0.25">
      <c r="A1" s="62" t="s">
        <v>156</v>
      </c>
      <c r="B1" s="62"/>
      <c r="C1" s="62"/>
      <c r="D1" s="62"/>
      <c r="E1" s="63"/>
      <c r="F1" s="63"/>
      <c r="G1" s="63"/>
      <c r="H1" s="63"/>
      <c r="I1" s="63"/>
      <c r="J1" s="63"/>
      <c r="K1" s="63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5"/>
      <c r="AJ1" s="65"/>
    </row>
    <row r="2" spans="1:36" s="67" customFormat="1" ht="16.5" x14ac:dyDescent="0.25">
      <c r="A2" s="231" t="s">
        <v>22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AI2" s="68"/>
      <c r="AJ2" s="68"/>
    </row>
    <row r="3" spans="1:36" s="75" customFormat="1" ht="40.5" x14ac:dyDescent="0.25">
      <c r="A3" s="69"/>
      <c r="B3" s="70"/>
      <c r="C3" s="71" t="s">
        <v>23</v>
      </c>
      <c r="D3" s="72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232" t="s">
        <v>24</v>
      </c>
      <c r="AI3" s="74"/>
      <c r="AJ3" s="74"/>
    </row>
    <row r="4" spans="1:36" x14ac:dyDescent="0.25">
      <c r="A4" s="76"/>
      <c r="B4" s="77"/>
      <c r="C4" s="71" t="s">
        <v>25</v>
      </c>
      <c r="D4" s="78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233"/>
      <c r="AI4" s="80"/>
      <c r="AJ4" s="80"/>
    </row>
    <row r="5" spans="1:36" x14ac:dyDescent="0.25">
      <c r="A5" s="82" t="s">
        <v>26</v>
      </c>
      <c r="B5" s="83" t="s">
        <v>31</v>
      </c>
      <c r="C5" s="82" t="s">
        <v>27</v>
      </c>
      <c r="D5" s="84">
        <v>1</v>
      </c>
      <c r="E5" s="84">
        <v>2</v>
      </c>
      <c r="F5" s="84">
        <v>3</v>
      </c>
      <c r="G5" s="84">
        <v>4</v>
      </c>
      <c r="H5" s="84">
        <v>5</v>
      </c>
      <c r="I5" s="84">
        <v>6</v>
      </c>
      <c r="J5" s="84">
        <v>7</v>
      </c>
      <c r="K5" s="84">
        <v>8</v>
      </c>
      <c r="L5" s="84">
        <v>9</v>
      </c>
      <c r="M5" s="84">
        <v>10</v>
      </c>
      <c r="N5" s="84">
        <v>11</v>
      </c>
      <c r="O5" s="84">
        <v>12</v>
      </c>
      <c r="P5" s="84">
        <v>13</v>
      </c>
      <c r="Q5" s="84">
        <v>14</v>
      </c>
      <c r="R5" s="84">
        <v>15</v>
      </c>
      <c r="S5" s="84">
        <v>16</v>
      </c>
      <c r="T5" s="84">
        <v>17</v>
      </c>
      <c r="U5" s="84">
        <v>18</v>
      </c>
      <c r="V5" s="84">
        <v>19</v>
      </c>
      <c r="W5" s="84">
        <v>20</v>
      </c>
      <c r="X5" s="84">
        <v>21</v>
      </c>
      <c r="Y5" s="84">
        <v>22</v>
      </c>
      <c r="Z5" s="84">
        <v>23</v>
      </c>
      <c r="AA5" s="84">
        <v>24</v>
      </c>
      <c r="AB5" s="84">
        <v>25</v>
      </c>
      <c r="AC5" s="84">
        <v>26</v>
      </c>
      <c r="AD5" s="84">
        <v>27</v>
      </c>
      <c r="AE5" s="84">
        <v>28</v>
      </c>
      <c r="AF5" s="84">
        <v>29</v>
      </c>
      <c r="AG5" s="84">
        <v>30</v>
      </c>
      <c r="AH5" s="234"/>
      <c r="AI5" s="80"/>
      <c r="AJ5" s="80"/>
    </row>
    <row r="6" spans="1:36" ht="27" x14ac:dyDescent="0.25">
      <c r="A6" s="85">
        <v>1</v>
      </c>
      <c r="B6" s="86" t="str">
        <f>'訂購單 '!D20</f>
        <v>【毛寶兔】超天然小蘇打植物2倍濃縮洗衣精1000g x1瓶+ 800g-補充包 x9包 贈100點購物金</v>
      </c>
      <c r="C6" s="118">
        <f>'訂購單 '!S20</f>
        <v>999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93">
        <f>SUM(D6:AG6)</f>
        <v>0</v>
      </c>
      <c r="AI6" s="80"/>
      <c r="AJ6" s="80"/>
    </row>
    <row r="7" spans="1:36" ht="27" x14ac:dyDescent="0.25">
      <c r="A7" s="85">
        <v>2</v>
      </c>
      <c r="B7" s="86" t="str">
        <f>'訂購單 '!D21</f>
        <v>【毛寶兔】超天然小蘇打植物2倍濃縮洗衣精2.2kg x1+ 2kg-補充包 x2+【毛寶兔】超酵素衣物去漬劑500g-噴槍瓶 x1 贈100點購物金</v>
      </c>
      <c r="C7" s="118">
        <f>'訂購單 '!S21</f>
        <v>999</v>
      </c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93">
        <f t="shared" ref="AH7:AH65" si="0">SUM(D7:AG7)</f>
        <v>0</v>
      </c>
      <c r="AI7" s="80"/>
      <c r="AJ7" s="80"/>
    </row>
    <row r="8" spans="1:36" x14ac:dyDescent="0.25">
      <c r="A8" s="85">
        <v>3</v>
      </c>
      <c r="B8" s="86" t="str">
        <f>'訂購單 '!D22</f>
        <v>【毛寶兔】超天然小蘇打植物2倍濃縮洗衣精5020g x2 贈100點購物金</v>
      </c>
      <c r="C8" s="118">
        <f>'訂購單 '!S22</f>
        <v>999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93">
        <f t="shared" si="0"/>
        <v>0</v>
      </c>
      <c r="AI8" s="80"/>
      <c r="AJ8" s="80"/>
    </row>
    <row r="9" spans="1:36" ht="27" x14ac:dyDescent="0.25">
      <c r="A9" s="85">
        <v>4</v>
      </c>
      <c r="B9" s="86" t="str">
        <f>'訂購單 '!D23</f>
        <v>【毛寶兔】超酵素制臭抗菌防霉洗衣精2000g x1 +1800g補充包 x2 + 超酵素衣領衣物去漬劑500g-噴槍瓶 x1</v>
      </c>
      <c r="C9" s="118">
        <f>'訂購單 '!S23</f>
        <v>399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93">
        <f t="shared" si="0"/>
        <v>0</v>
      </c>
      <c r="AI9" s="80"/>
      <c r="AJ9" s="80"/>
    </row>
    <row r="10" spans="1:36" x14ac:dyDescent="0.25">
      <c r="A10" s="85">
        <v>5</v>
      </c>
      <c r="B10" s="86" t="str">
        <f>'訂購單 '!D24</f>
        <v>【毛寶兔】超酵素制臭抗菌防霉洗衣精1800g-補充包 x4</v>
      </c>
      <c r="C10" s="118">
        <f>'訂購單 '!S24</f>
        <v>399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93">
        <f t="shared" si="0"/>
        <v>0</v>
      </c>
      <c r="AI10" s="80"/>
      <c r="AJ10" s="80"/>
    </row>
    <row r="11" spans="1:36" x14ac:dyDescent="0.25">
      <c r="A11" s="85">
        <v>6</v>
      </c>
      <c r="B11" s="86" t="str">
        <f>'訂購單 '!D25</f>
        <v>【毛寶】葳香抗菌洗衣精-防霉淨味3000g x1+ 2000g補充包 x4</v>
      </c>
      <c r="C11" s="118">
        <f>'訂購單 '!S25</f>
        <v>488</v>
      </c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93">
        <f t="shared" si="0"/>
        <v>0</v>
      </c>
      <c r="AI11" s="80"/>
      <c r="AJ11" s="80"/>
    </row>
    <row r="12" spans="1:36" x14ac:dyDescent="0.25">
      <c r="A12" s="85">
        <v>7</v>
      </c>
      <c r="B12" s="86" t="str">
        <f>'訂購單 '!D26</f>
        <v>【毛寶】葳香抗菌洗衣精-防蟎極淨3000g x1+ 2000g補充包 x4</v>
      </c>
      <c r="C12" s="118">
        <f>'訂購單 '!S26</f>
        <v>488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93">
        <f t="shared" si="0"/>
        <v>0</v>
      </c>
      <c r="AI12" s="80"/>
      <c r="AJ12" s="80"/>
    </row>
    <row r="13" spans="1:36" ht="27" x14ac:dyDescent="0.25">
      <c r="A13" s="85">
        <v>8</v>
      </c>
      <c r="B13" s="86" t="str">
        <f>'訂購單 '!D27</f>
        <v xml:space="preserve">【毛寶】小蘇打植萃香氛液體皂2000g - 制臭抗菌 x2 + 毛寶小蘇打植萃香氛液體皂 - 防蟎抗菌2000g x2 </v>
      </c>
      <c r="C13" s="118">
        <f>'訂購單 '!S27</f>
        <v>556</v>
      </c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93">
        <f t="shared" si="0"/>
        <v>0</v>
      </c>
      <c r="AI13" s="80"/>
      <c r="AJ13" s="80"/>
    </row>
    <row r="14" spans="1:36" ht="43.5" customHeight="1" x14ac:dyDescent="0.25">
      <c r="A14" s="85">
        <v>9</v>
      </c>
      <c r="B14" s="86" t="str">
        <f>'訂購單 '!D28</f>
        <v>【毛寶】PM2.5除霉防蟎抗菌洗衣精_洗淨病毒2200g x2 + 毛寶PM2.5天然植萃抗菌洗衣精_洗淨病毒2200g x2 + 毛寶PM2.5制臭極淨抗菌洗衣精_洗淨病毒2200g x2</v>
      </c>
      <c r="C14" s="118">
        <f>'訂購單 '!S28</f>
        <v>594</v>
      </c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93">
        <f t="shared" si="0"/>
        <v>0</v>
      </c>
      <c r="AI14" s="80"/>
      <c r="AJ14" s="80"/>
    </row>
    <row r="15" spans="1:36" ht="33" customHeight="1" x14ac:dyDescent="0.25">
      <c r="A15" s="85">
        <v>10</v>
      </c>
      <c r="B15" s="86" t="str">
        <f>'訂購單 '!D29</f>
        <v>【毛寶S】高效濃縮抗菌防霉洗衣精10kg x2 贈毛寶小蘇打洗碗精1000g(甜橙茶氛) x1 贈100點購物金</v>
      </c>
      <c r="C15" s="118">
        <f>'訂購單 '!S29</f>
        <v>1200</v>
      </c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93">
        <f t="shared" si="0"/>
        <v>0</v>
      </c>
      <c r="AI15" s="80"/>
      <c r="AJ15" s="80"/>
    </row>
    <row r="16" spans="1:36" ht="43.5" customHeight="1" x14ac:dyDescent="0.25">
      <c r="A16" s="85">
        <v>11</v>
      </c>
      <c r="B16" s="86" t="str">
        <f>'訂購單 '!D30</f>
        <v>【毛寶S】高效濃縮抗菌防霉洗衣精10kg x10 贈毛寶S溫暖日光柔軟精4kg x1 + 毛寶兔超水感天然植物除菌清潔劑425g-效期至2023/5 x1 贈100點購物金</v>
      </c>
      <c r="C16" s="118">
        <f>'訂購單 '!S30</f>
        <v>6000</v>
      </c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93">
        <f t="shared" si="0"/>
        <v>0</v>
      </c>
      <c r="AI16" s="80"/>
      <c r="AJ16" s="80"/>
    </row>
    <row r="17" spans="1:36" ht="27" x14ac:dyDescent="0.25">
      <c r="A17" s="85">
        <v>12</v>
      </c>
      <c r="B17" s="86" t="str">
        <f>'訂購單 '!D31</f>
        <v>【毛寶S】高效濃縮抗菌防霉洗衣精10kg x2 + 毛寶S高效濃縮酵素香氛洗衣精10kg x1 贈毛寶小蘇打洗碗精1000g(甜橙茶氛) x1 贈100點購物金</v>
      </c>
      <c r="C17" s="118">
        <f>'訂購單 '!S31</f>
        <v>1800</v>
      </c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93">
        <f t="shared" si="0"/>
        <v>0</v>
      </c>
      <c r="AI17" s="80"/>
      <c r="AJ17" s="80"/>
    </row>
    <row r="18" spans="1:36" ht="27" x14ac:dyDescent="0.25">
      <c r="A18" s="85">
        <v>13</v>
      </c>
      <c r="B18" s="86" t="str">
        <f>'訂購單 '!D32</f>
        <v>【毛寶S】毛寶S高效濃縮酵素香氛洗衣精10kg x2 贈毛寶小蘇打洗碗精1000g(甜橙茶氛) x1 贈100點購物金</v>
      </c>
      <c r="C18" s="118">
        <f>'訂購單 '!S32</f>
        <v>1200</v>
      </c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93">
        <f t="shared" si="0"/>
        <v>0</v>
      </c>
      <c r="AI18" s="80"/>
      <c r="AJ18" s="80"/>
    </row>
    <row r="19" spans="1:36" x14ac:dyDescent="0.25">
      <c r="A19" s="85">
        <v>14</v>
      </c>
      <c r="B19" s="86" t="str">
        <f>'訂購單 '!D33</f>
        <v>【毛寶S】溫暖日光柔軟精20kg x2桶 贈油嘴專用套管 x1</v>
      </c>
      <c r="C19" s="118">
        <f>'訂購單 '!S33</f>
        <v>1100</v>
      </c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93">
        <f t="shared" si="0"/>
        <v>0</v>
      </c>
      <c r="AI19" s="80"/>
      <c r="AJ19" s="80"/>
    </row>
    <row r="20" spans="1:36" x14ac:dyDescent="0.25">
      <c r="A20" s="85">
        <v>15</v>
      </c>
      <c r="B20" s="86" t="str">
        <f>'訂購單 '!D34</f>
        <v>【毛寶兔】超美型防縮固色冷洗精1000g x2</v>
      </c>
      <c r="C20" s="118">
        <f>'訂購單 '!S34</f>
        <v>249</v>
      </c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93">
        <f t="shared" si="0"/>
        <v>0</v>
      </c>
      <c r="AI20" s="80"/>
      <c r="AJ20" s="80"/>
    </row>
    <row r="21" spans="1:36" x14ac:dyDescent="0.25">
      <c r="A21" s="85">
        <v>16</v>
      </c>
      <c r="B21" s="86" t="str">
        <f>'訂購單 '!D35</f>
        <v>【毛寶】貼身衣物手洗精1000g-玫瑰天竺葵 x1 + 3D香氛 x1</v>
      </c>
      <c r="C21" s="118">
        <f>'訂購單 '!S35</f>
        <v>198</v>
      </c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93">
        <f t="shared" si="0"/>
        <v>0</v>
      </c>
      <c r="AI21" s="80"/>
      <c r="AJ21" s="80"/>
    </row>
    <row r="22" spans="1:36" x14ac:dyDescent="0.25">
      <c r="A22" s="85">
        <v>17</v>
      </c>
      <c r="B22" s="86" t="str">
        <f>'訂購單 '!D36</f>
        <v>【毛寶】環保冷洗精2800g x1 +毛寶環保冷洗精2000g-補充包 x1</v>
      </c>
      <c r="C22" s="118">
        <f>'訂購單 '!S36</f>
        <v>399</v>
      </c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93">
        <f t="shared" si="0"/>
        <v>0</v>
      </c>
      <c r="AI22" s="80"/>
      <c r="AJ22" s="80"/>
    </row>
    <row r="23" spans="1:36" ht="27" customHeight="1" x14ac:dyDescent="0.25">
      <c r="A23" s="85">
        <v>18</v>
      </c>
      <c r="B23" s="86" t="str">
        <f>'訂購單 '!D37</f>
        <v>【毛寶】X-sport 專業運動酵素洗衣精_沁檸白麝香500g x1 + 玫瑰香柏500g x1</v>
      </c>
      <c r="C23" s="118">
        <f>'訂購單 '!S37</f>
        <v>839</v>
      </c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93">
        <f t="shared" si="0"/>
        <v>0</v>
      </c>
      <c r="AI23" s="80"/>
      <c r="AJ23" s="88"/>
    </row>
    <row r="24" spans="1:36" x14ac:dyDescent="0.25">
      <c r="A24" s="85">
        <v>19</v>
      </c>
      <c r="B24" s="86" t="str">
        <f>'訂購單 '!D38</f>
        <v>【毛寶兔】超酵素衣領衣物去漬劑500g-噴槍瓶 x2</v>
      </c>
      <c r="C24" s="118">
        <f>'訂購單 '!S38</f>
        <v>199</v>
      </c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93">
        <f t="shared" si="0"/>
        <v>0</v>
      </c>
      <c r="AI24" s="80"/>
      <c r="AJ24" s="88"/>
    </row>
    <row r="25" spans="1:36" ht="30.75" customHeight="1" x14ac:dyDescent="0.25">
      <c r="A25" s="85">
        <v>20</v>
      </c>
      <c r="B25" s="86" t="str">
        <f>'訂購單 '!D39</f>
        <v>【毛寶兔】超酵素衣領衣物去漬劑2000g-補充瓶 x2 贈去漬劑500g-噴槍瓶 x1</v>
      </c>
      <c r="C25" s="118">
        <f>'訂購單 '!S39</f>
        <v>470</v>
      </c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93">
        <f t="shared" si="0"/>
        <v>0</v>
      </c>
      <c r="AI25" s="80"/>
      <c r="AJ25" s="88"/>
    </row>
    <row r="26" spans="1:36" x14ac:dyDescent="0.25">
      <c r="A26" s="85">
        <v>21</v>
      </c>
      <c r="B26" s="86" t="str">
        <f>'訂購單 '!D40</f>
        <v>【毛寶兔】超複合酵素衣物去漬凝膠250g x2</v>
      </c>
      <c r="C26" s="118">
        <f>'訂購單 '!S40</f>
        <v>198</v>
      </c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93">
        <f t="shared" si="0"/>
        <v>0</v>
      </c>
      <c r="AI26" s="80"/>
      <c r="AJ26" s="88"/>
    </row>
    <row r="27" spans="1:36" x14ac:dyDescent="0.25">
      <c r="A27" s="85">
        <v>22</v>
      </c>
      <c r="B27" s="86" t="str">
        <f>'訂購單 '!D41</f>
        <v>【毛寶】葳香衣物柔軟精-花香3200g x1 + 1900g-補充包 x2</v>
      </c>
      <c r="C27" s="118">
        <f>'訂購單 '!S41</f>
        <v>219</v>
      </c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93">
        <f t="shared" si="0"/>
        <v>0</v>
      </c>
      <c r="AI27" s="80"/>
      <c r="AJ27" s="88"/>
    </row>
    <row r="28" spans="1:36" x14ac:dyDescent="0.25">
      <c r="A28" s="85">
        <v>23</v>
      </c>
      <c r="B28" s="86" t="str">
        <f>'訂購單 '!D42</f>
        <v>【毛寶】葳香衣物柔軟精-防霉3200g x1 + 1900g-補充包 x2</v>
      </c>
      <c r="C28" s="118">
        <f>'訂購單 '!S42</f>
        <v>219</v>
      </c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93">
        <f t="shared" si="0"/>
        <v>0</v>
      </c>
      <c r="AI28" s="80"/>
      <c r="AJ28" s="88"/>
    </row>
    <row r="29" spans="1:36" x14ac:dyDescent="0.25">
      <c r="A29" s="85">
        <v>24</v>
      </c>
      <c r="B29" s="86" t="str">
        <f>'訂購單 '!D43</f>
        <v>【毛寶兔】超天然小蘇打活氧殺菌漂白素330g x4</v>
      </c>
      <c r="C29" s="118">
        <f>'訂購單 '!S43</f>
        <v>356</v>
      </c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93">
        <f t="shared" si="0"/>
        <v>0</v>
      </c>
      <c r="AI29" s="80"/>
      <c r="AJ29" s="88"/>
    </row>
    <row r="30" spans="1:36" x14ac:dyDescent="0.25">
      <c r="A30" s="85">
        <v>25</v>
      </c>
      <c r="B30" s="86" t="str">
        <f>'訂購單 '!D44</f>
        <v>【毛寶S】增豔無氯漂白水3600g(清新百花香) x2</v>
      </c>
      <c r="C30" s="118">
        <f>'訂購單 '!S44</f>
        <v>278</v>
      </c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93">
        <f t="shared" si="0"/>
        <v>0</v>
      </c>
      <c r="AI30" s="80"/>
      <c r="AJ30" s="88"/>
    </row>
    <row r="31" spans="1:36" x14ac:dyDescent="0.25">
      <c r="A31" s="85">
        <v>26</v>
      </c>
      <c r="B31" s="86" t="str">
        <f>'訂購單 '!D45</f>
        <v>【毛寶兔】超酵素活氧洗衣槽除菌去污劑250g x6</v>
      </c>
      <c r="C31" s="118">
        <f>'訂購單 '!S45</f>
        <v>270</v>
      </c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93">
        <f t="shared" si="0"/>
        <v>0</v>
      </c>
      <c r="AI31" s="80"/>
      <c r="AJ31" s="88"/>
    </row>
    <row r="32" spans="1:36" x14ac:dyDescent="0.25">
      <c r="A32" s="85">
        <v>27</v>
      </c>
      <c r="B32" s="86" t="str">
        <f>'訂購單 '!D46</f>
        <v>【毛寶】洗衣槽專用去污劑-洗淨病毒 300g-3入 x4</v>
      </c>
      <c r="C32" s="118">
        <f>'訂購單 '!S46</f>
        <v>399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93">
        <f t="shared" si="0"/>
        <v>0</v>
      </c>
      <c r="AI32" s="80"/>
      <c r="AJ32" s="88"/>
    </row>
    <row r="33" spans="1:36" x14ac:dyDescent="0.25">
      <c r="A33" s="85">
        <v>28</v>
      </c>
      <c r="B33" s="86" t="str">
        <f>'訂購單 '!D47</f>
        <v>【毛寶兔】超水感天然植物除菌清潔劑425g x2瓶-效期至2023/5</v>
      </c>
      <c r="C33" s="118">
        <f>'訂購單 '!S47</f>
        <v>198</v>
      </c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93">
        <f t="shared" si="0"/>
        <v>0</v>
      </c>
      <c r="AI33" s="80"/>
      <c r="AJ33" s="88"/>
    </row>
    <row r="34" spans="1:36" x14ac:dyDescent="0.25">
      <c r="A34" s="85">
        <v>29</v>
      </c>
      <c r="B34" s="86" t="str">
        <f>'訂購單 '!D48</f>
        <v>【香滿室】地板清潔劑(清新茶樹)2000gx1+1800g補充包x1</v>
      </c>
      <c r="C34" s="118">
        <f>'訂購單 '!S48</f>
        <v>179</v>
      </c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93">
        <f t="shared" si="0"/>
        <v>0</v>
      </c>
      <c r="AI34" s="80"/>
      <c r="AJ34" s="88"/>
    </row>
    <row r="35" spans="1:36" x14ac:dyDescent="0.25">
      <c r="A35" s="85">
        <v>30</v>
      </c>
      <c r="B35" s="86" t="str">
        <f>'訂購單 '!D49</f>
        <v>【香滿室】地板清潔劑(海洋微風)2000gx1+1800g補充包x1</v>
      </c>
      <c r="C35" s="118">
        <f>'訂購單 '!S49</f>
        <v>179</v>
      </c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93">
        <f t="shared" si="0"/>
        <v>0</v>
      </c>
      <c r="AI35" s="80"/>
      <c r="AJ35" s="88"/>
    </row>
    <row r="36" spans="1:36" x14ac:dyDescent="0.25">
      <c r="A36" s="85">
        <v>31</v>
      </c>
      <c r="B36" s="86" t="str">
        <f>'訂購單 '!D50</f>
        <v>【香滿室】地板清潔劑(檀木馨香)2000gx1+1800g補充包x1</v>
      </c>
      <c r="C36" s="118">
        <f>'訂購單 '!S50</f>
        <v>179</v>
      </c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93">
        <f t="shared" si="0"/>
        <v>0</v>
      </c>
      <c r="AI36" s="80"/>
      <c r="AJ36" s="88"/>
    </row>
    <row r="37" spans="1:36" x14ac:dyDescent="0.25">
      <c r="A37" s="85">
        <v>32</v>
      </c>
      <c r="B37" s="86" t="str">
        <f>'訂購單 '!D51</f>
        <v>【香滿室】地板清潔劑(薰衣草)2000gx1+1800g補充包x1</v>
      </c>
      <c r="C37" s="118">
        <f>'訂購單 '!S51</f>
        <v>179</v>
      </c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93">
        <f t="shared" si="0"/>
        <v>0</v>
      </c>
      <c r="AI37" s="80"/>
      <c r="AJ37" s="88"/>
    </row>
    <row r="38" spans="1:36" x14ac:dyDescent="0.25">
      <c r="A38" s="85">
        <v>33</v>
      </c>
      <c r="B38" s="86" t="str">
        <f>'訂購單 '!D52</f>
        <v>【毛寶】米精萃洗碗精1000g x2</v>
      </c>
      <c r="C38" s="118">
        <f>'訂購單 '!S52</f>
        <v>188</v>
      </c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93">
        <f t="shared" si="0"/>
        <v>0</v>
      </c>
      <c r="AI38" s="80"/>
      <c r="AJ38" s="88"/>
    </row>
    <row r="39" spans="1:36" x14ac:dyDescent="0.25">
      <c r="A39" s="85">
        <v>34</v>
      </c>
      <c r="B39" s="86" t="str">
        <f>'訂購單 '!D53</f>
        <v>【毛寶兔】2倍濃縮速淨洗碗精1000g補充瓶 x2 贈洗碗精470g x1瓶</v>
      </c>
      <c r="C39" s="118">
        <f>'訂購單 '!S53</f>
        <v>399</v>
      </c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93">
        <f t="shared" si="0"/>
        <v>0</v>
      </c>
      <c r="AI39" s="80"/>
      <c r="AJ39" s="88"/>
    </row>
    <row r="40" spans="1:36" x14ac:dyDescent="0.25">
      <c r="A40" s="85">
        <v>35</v>
      </c>
      <c r="B40" s="86" t="str">
        <f>'訂購單 '!D54</f>
        <v>【毛寶兔】蔬果食器洗滌液1000gx2</v>
      </c>
      <c r="C40" s="118">
        <f>'訂購單 '!S54</f>
        <v>399</v>
      </c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93">
        <f t="shared" si="0"/>
        <v>0</v>
      </c>
      <c r="AI40" s="80"/>
      <c r="AJ40" s="88"/>
    </row>
    <row r="41" spans="1:36" x14ac:dyDescent="0.25">
      <c r="A41" s="85">
        <v>36</v>
      </c>
      <c r="B41" s="86" t="str">
        <f>'訂購單 '!D55</f>
        <v>【毛寶S】強效去污萬能清潔劑4kg(黃金香柚) x2</v>
      </c>
      <c r="C41" s="118">
        <f>'訂購單 '!S55</f>
        <v>360</v>
      </c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93">
        <f t="shared" si="0"/>
        <v>0</v>
      </c>
      <c r="AI41" s="80"/>
      <c r="AJ41" s="88"/>
    </row>
    <row r="42" spans="1:36" x14ac:dyDescent="0.25">
      <c r="A42" s="85">
        <v>37</v>
      </c>
      <c r="B42" s="86" t="str">
        <f>'訂購單 '!D56</f>
        <v>【毛寶】熱水瓶開飲機洗淨劑25g*3 x2盒</v>
      </c>
      <c r="C42" s="118">
        <f>'訂購單 '!S56</f>
        <v>118</v>
      </c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93">
        <f t="shared" si="0"/>
        <v>0</v>
      </c>
      <c r="AI42" s="80"/>
      <c r="AJ42" s="88"/>
    </row>
    <row r="43" spans="1:36" x14ac:dyDescent="0.25">
      <c r="A43" s="85">
        <v>38</v>
      </c>
      <c r="B43" s="86" t="str">
        <f>'訂購單 '!D57</f>
        <v>【毛寶兔】超啵亮食器杯垢去漬劑 330g x2</v>
      </c>
      <c r="C43" s="118">
        <f>'訂購單 '!S57</f>
        <v>178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93">
        <f t="shared" si="0"/>
        <v>0</v>
      </c>
      <c r="AI43" s="80"/>
      <c r="AJ43" s="88"/>
    </row>
    <row r="44" spans="1:36" x14ac:dyDescent="0.25">
      <c r="A44" s="85">
        <v>39</v>
      </c>
      <c r="B44" s="86" t="str">
        <f>'訂購單 '!D58</f>
        <v>【毛寶】電鍋清潔劑200g x2</v>
      </c>
      <c r="C44" s="118">
        <f>'訂購單 '!S58</f>
        <v>158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93">
        <f t="shared" si="0"/>
        <v>0</v>
      </c>
      <c r="AI44" s="80"/>
      <c r="AJ44" s="88"/>
    </row>
    <row r="45" spans="1:36" ht="27" x14ac:dyDescent="0.25">
      <c r="A45" s="85">
        <v>40</v>
      </c>
      <c r="B45" s="86" t="str">
        <f>'訂購單 '!D59</f>
        <v>【毛寶兔】廚房去油除垢清潔劑500g x1 + 浴廁去污除菌清潔劑500g x1+ 馬桶去垢除臭清潔劑651g x1</v>
      </c>
      <c r="C45" s="118">
        <f>'訂購單 '!S59</f>
        <v>239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93">
        <f t="shared" si="0"/>
        <v>0</v>
      </c>
      <c r="AI45" s="80"/>
      <c r="AJ45" s="88"/>
    </row>
    <row r="46" spans="1:36" x14ac:dyDescent="0.25">
      <c r="A46" s="85">
        <v>41</v>
      </c>
      <c r="B46" s="86" t="str">
        <f>'訂購單 '!D60</f>
        <v>【毛寶兔】超泡沫廚房去油除垢清潔劑2000g x2 贈500g噴槍瓶 x1</v>
      </c>
      <c r="C46" s="118">
        <f>'訂購單 '!S60</f>
        <v>499</v>
      </c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93">
        <f t="shared" si="0"/>
        <v>0</v>
      </c>
      <c r="AI46" s="80"/>
      <c r="AJ46" s="88"/>
    </row>
    <row r="47" spans="1:36" x14ac:dyDescent="0.25">
      <c r="A47" s="85">
        <v>42</v>
      </c>
      <c r="B47" s="86" t="str">
        <f>'訂購單 '!D61</f>
        <v>【毛寶兔】超泡沫廚房去油除垢清潔劑500g噴槍瓶 x2</v>
      </c>
      <c r="C47" s="118">
        <f>'訂購單 '!S61</f>
        <v>160</v>
      </c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93">
        <f t="shared" si="0"/>
        <v>0</v>
      </c>
      <c r="AI47" s="80"/>
      <c r="AJ47" s="88"/>
    </row>
    <row r="48" spans="1:36" x14ac:dyDescent="0.25">
      <c r="A48" s="85">
        <v>43</v>
      </c>
      <c r="B48" s="86" t="str">
        <f>'訂購單 '!D62</f>
        <v>【毛寶兔】超檸檬浴廁去污除菌清潔劑2000g x2 贈500g噴槍瓶 x1</v>
      </c>
      <c r="C48" s="118">
        <f>'訂購單 '!S62</f>
        <v>499</v>
      </c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93">
        <f t="shared" si="0"/>
        <v>0</v>
      </c>
      <c r="AI48" s="80"/>
      <c r="AJ48" s="88"/>
    </row>
    <row r="49" spans="1:36" x14ac:dyDescent="0.25">
      <c r="A49" s="85">
        <v>44</v>
      </c>
      <c r="B49" s="86" t="str">
        <f>'訂購單 '!D63</f>
        <v>【毛寶兔】超檸檬浴廁去污除菌清潔劑500g噴槍瓶 x2</v>
      </c>
      <c r="C49" s="118">
        <f>'訂購單 '!S63</f>
        <v>160</v>
      </c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93">
        <f t="shared" si="0"/>
        <v>0</v>
      </c>
      <c r="AI49" s="80"/>
      <c r="AJ49" s="88"/>
    </row>
    <row r="50" spans="1:36" x14ac:dyDescent="0.25">
      <c r="A50" s="85">
        <v>45</v>
      </c>
      <c r="B50" s="86" t="str">
        <f>'訂購單 '!D64</f>
        <v>【毛寶兔】超果酸AHA馬桶去垢除臭清潔劑651g x2</v>
      </c>
      <c r="C50" s="118">
        <f>'訂購單 '!S64</f>
        <v>150</v>
      </c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93">
        <f t="shared" si="0"/>
        <v>0</v>
      </c>
      <c r="AI50" s="80"/>
      <c r="AJ50" s="88"/>
    </row>
    <row r="51" spans="1:36" x14ac:dyDescent="0.25">
      <c r="A51" s="85">
        <v>46</v>
      </c>
      <c r="B51" s="86" t="str">
        <f>'訂購單 '!D65</f>
        <v>【毛寶】超強效萬用去污劑 - 白柚清香500g-噴槍瓶 x2</v>
      </c>
      <c r="C51" s="118">
        <f>'訂購單 '!S65</f>
        <v>138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93">
        <f t="shared" si="0"/>
        <v>0</v>
      </c>
      <c r="AI51" s="80"/>
      <c r="AJ51" s="88"/>
    </row>
    <row r="52" spans="1:36" x14ac:dyDescent="0.25">
      <c r="A52" s="85">
        <v>47</v>
      </c>
      <c r="B52" s="86" t="str">
        <f>'訂購單 '!D66</f>
        <v>【毛寶】超強效萬用去污劑 - 白柚清香2000g x2 贈500g-噴槍瓶 x1</v>
      </c>
      <c r="C52" s="118">
        <f>'訂購單 '!S66</f>
        <v>299</v>
      </c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93">
        <f t="shared" si="0"/>
        <v>0</v>
      </c>
      <c r="AI52" s="80"/>
      <c r="AJ52" s="88"/>
    </row>
    <row r="53" spans="1:36" ht="28.5" customHeight="1" x14ac:dyDescent="0.25">
      <c r="A53" s="85">
        <v>48</v>
      </c>
      <c r="B53" s="86" t="str">
        <f>'訂購單 '!D67</f>
        <v>小鹿山丘有機精油雙效防蚊乳液60g(甜橙精油) x2 贈小鹿山丘舒緩凝露15g x1</v>
      </c>
      <c r="C53" s="118">
        <f>'訂購單 '!S67</f>
        <v>499</v>
      </c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93">
        <f t="shared" si="0"/>
        <v>0</v>
      </c>
      <c r="AI53" s="80"/>
      <c r="AJ53" s="88"/>
    </row>
    <row r="54" spans="1:36" ht="27" x14ac:dyDescent="0.25">
      <c r="A54" s="85">
        <v>49</v>
      </c>
      <c r="B54" s="86" t="str">
        <f>'訂購單 '!D68</f>
        <v>小鹿山丘有機精油雙效防蚊液80g (甜橙精油)x1 + (迷迭香精油)x1 贈小鹿山丘有機精油雙效防蚊液20g(甜橙精油)x1</v>
      </c>
      <c r="C54" s="118">
        <f>'訂購單 '!S68</f>
        <v>499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93">
        <f t="shared" si="0"/>
        <v>0</v>
      </c>
      <c r="AI54" s="80"/>
      <c r="AJ54" s="88"/>
    </row>
    <row r="55" spans="1:36" ht="27" x14ac:dyDescent="0.25">
      <c r="A55" s="85">
        <v>50</v>
      </c>
      <c r="B55" s="86" t="str">
        <f>'訂購單 '!D69</f>
        <v>小鹿山丘有機精油長效雙效防蚊液120g x1 +小鹿山丘有機精油長效雙效防蚊液60g x1 贈小鹿山丘舒緩凝露15g x1</v>
      </c>
      <c r="C55" s="118">
        <f>'訂購單 '!S69</f>
        <v>799</v>
      </c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93">
        <f t="shared" si="0"/>
        <v>0</v>
      </c>
      <c r="AI55" s="80"/>
      <c r="AJ55" s="88"/>
    </row>
    <row r="56" spans="1:36" ht="31.5" customHeight="1" x14ac:dyDescent="0.25">
      <c r="A56" s="85">
        <v>51</v>
      </c>
      <c r="B56" s="86" t="str">
        <f>'訂購單 '!D70</f>
        <v>小鹿山丘有機精油長效雙效防蚊液60gx2 贈小鹿山丘有機精油雙效防蚊液20g(甜橙精油)x1</v>
      </c>
      <c r="C56" s="118">
        <f>'訂購單 '!S70</f>
        <v>599</v>
      </c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93">
        <f t="shared" si="0"/>
        <v>0</v>
      </c>
      <c r="AI56" s="80"/>
      <c r="AJ56" s="88"/>
    </row>
    <row r="57" spans="1:36" ht="27" x14ac:dyDescent="0.25">
      <c r="A57" s="85">
        <v>52</v>
      </c>
      <c r="B57" s="86" t="str">
        <f>'訂購單 '!D71</f>
        <v>小鹿山丘有機精油驅蚊貼片12枚 x1 + 小鹿山丘有機檸檬草精油防蚊貼片8枚-長效防護 x1</v>
      </c>
      <c r="C57" s="118">
        <f>'訂購單 '!S71</f>
        <v>259</v>
      </c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93">
        <f t="shared" si="0"/>
        <v>0</v>
      </c>
      <c r="AI57" s="80"/>
      <c r="AJ57" s="88"/>
    </row>
    <row r="58" spans="1:36" x14ac:dyDescent="0.25">
      <c r="A58" s="85">
        <v>53</v>
      </c>
      <c r="B58" s="86" t="str">
        <f>'訂購單 '!D72</f>
        <v>小鹿山丘台大奈米生醫一號乾洗手80g x3</v>
      </c>
      <c r="C58" s="118">
        <f>'訂購單 '!S72</f>
        <v>574</v>
      </c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93">
        <f t="shared" si="0"/>
        <v>0</v>
      </c>
      <c r="AI58" s="80"/>
      <c r="AJ58" s="88"/>
    </row>
    <row r="59" spans="1:36" x14ac:dyDescent="0.25">
      <c r="A59" s="85">
        <v>54</v>
      </c>
      <c r="B59" s="86" t="str">
        <f>'訂購單 '!D73</f>
        <v>小鹿山丘葡萄柚籽抗菌清潔噴霧425g x1 贈毛寶繽紛花園抗菌洗手乳250gx1</v>
      </c>
      <c r="C59" s="118">
        <f>'訂購單 '!S73</f>
        <v>359</v>
      </c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93">
        <f t="shared" si="0"/>
        <v>0</v>
      </c>
      <c r="AI59" s="80"/>
      <c r="AJ59" s="88"/>
    </row>
    <row r="60" spans="1:36" ht="27" x14ac:dyDescent="0.25">
      <c r="A60" s="85">
        <v>55</v>
      </c>
      <c r="B60" s="86" t="str">
        <f>'訂購單 '!D74</f>
        <v xml:space="preserve">毛寶制臭抗菌織物清新噴霧-瞬效除皺250g x1 + 毛寶制臭抗菌織物清新噴霧-防PM2.5粉塵250g x1 </v>
      </c>
      <c r="C60" s="118">
        <f>'訂購單 '!S74</f>
        <v>258</v>
      </c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93">
        <f t="shared" si="0"/>
        <v>0</v>
      </c>
      <c r="AI60" s="80"/>
      <c r="AJ60" s="88"/>
    </row>
    <row r="61" spans="1:36" ht="28.5" customHeight="1" x14ac:dyDescent="0.25">
      <c r="A61" s="85">
        <v>56</v>
      </c>
      <c r="B61" s="86" t="str">
        <f>'訂購單 '!D75</f>
        <v>毛寶寵物酵素制臭布類清潔液500g x2 贈毛寶寵物植物系制臭抑菌噴霧120g x1</v>
      </c>
      <c r="C61" s="118">
        <f>'訂購單 '!S75</f>
        <v>319</v>
      </c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93">
        <f t="shared" si="0"/>
        <v>0</v>
      </c>
      <c r="AI61" s="80"/>
      <c r="AJ61" s="88"/>
    </row>
    <row r="62" spans="1:36" ht="27" x14ac:dyDescent="0.25">
      <c r="A62" s="85">
        <v>57</v>
      </c>
      <c r="B62" s="86" t="str">
        <f>'訂購單 '!D76</f>
        <v>毛寶寵物小蘇打植萃食器清潔液500g x2 贈毛寶寵物植物系制臭抑菌噴霧120g x1</v>
      </c>
      <c r="C62" s="118">
        <f>'訂購單 '!S76</f>
        <v>399</v>
      </c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93">
        <f t="shared" si="0"/>
        <v>0</v>
      </c>
      <c r="AI62" s="80"/>
      <c r="AJ62" s="88"/>
    </row>
    <row r="63" spans="1:36" ht="30" customHeight="1" x14ac:dyDescent="0.25">
      <c r="A63" s="85">
        <v>58</v>
      </c>
      <c r="B63" s="86" t="str">
        <f>'訂購單 '!D77</f>
        <v>毛寶寵物草本抑菌地板清潔液500g-蘋果香 x2 贈毛寶寵物植物系制臭抑菌噴霧120g x1</v>
      </c>
      <c r="C63" s="118">
        <f>'訂購單 '!S77</f>
        <v>399</v>
      </c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93">
        <f t="shared" si="0"/>
        <v>0</v>
      </c>
      <c r="AI63" s="80"/>
      <c r="AJ63" s="88"/>
    </row>
    <row r="64" spans="1:36" ht="30.75" customHeight="1" x14ac:dyDescent="0.25">
      <c r="A64" s="85">
        <v>59</v>
      </c>
      <c r="B64" s="86" t="str">
        <f>'訂購單 '!D78</f>
        <v>毛寶寵物植物系制臭抑菌噴霧500g x2 贈毛寶寵物植物系制臭抑菌噴霧120g x1</v>
      </c>
      <c r="C64" s="118">
        <f>'訂購單 '!S78</f>
        <v>599</v>
      </c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93">
        <f t="shared" si="0"/>
        <v>0</v>
      </c>
      <c r="AI64" s="80"/>
      <c r="AJ64" s="88"/>
    </row>
    <row r="65" spans="1:36" ht="27" x14ac:dyDescent="0.25">
      <c r="A65" s="85">
        <v>60</v>
      </c>
      <c r="B65" s="86" t="str">
        <f>'訂購單 '!D79</f>
        <v>【毛寶兔】超天然小蘇打植物2倍濃縮洗衣精1000g x1+ 超酵素制臭抗菌防霉洗衣精1000gx1 +超酵素衣物去漬劑500g-噴槍瓶 x1</v>
      </c>
      <c r="C65" s="118">
        <f>'訂購單 '!S79</f>
        <v>359</v>
      </c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93">
        <f t="shared" si="0"/>
        <v>0</v>
      </c>
      <c r="AI65" s="80"/>
      <c r="AJ65" s="88"/>
    </row>
    <row r="66" spans="1:36" x14ac:dyDescent="0.25">
      <c r="A66" s="89"/>
      <c r="B66" s="90"/>
      <c r="C66" s="91" t="s">
        <v>28</v>
      </c>
      <c r="D66" s="94">
        <f t="shared" ref="D66:AH66" si="1">D6*$C$6+D7*$C$7+D8*$C$8+D9*$C$9+D10*$C$10+D11*$C$11+D12*$C$12+D13*$C$13+D14*$C$14+D15*$C$15+D16*$C$16+D17*$C$17+D18*$C$18+D19*$C$19+D20*$C$20+D21*$C$21+D22*$C$22+D23*$C$23+D24*$C$24+D25*$C$25+D26*$C$26+D27*$C$27+D28*$C$28+D29*$C$29+D30*$C$30+D31*$C$31+D32*$C$32+D33*$C$33+D34*$C$34+D35*$C$35+D36*$C$36+D37*$C$37+D38*$C$38+D39*$C$39+D40*$C$40+D41*$C$41+D42*$C$42+D43*$C$43+D44*$C$44+D45*$C$45+D46*$C$46+D47*$C$47+D48*$C$48+D49*$C$49+D50*$C$50+D51*$C$51+D52*$C$52+D53*$C$53+D54*$C$54+D55*$C$55+D56*$C$56+D57*$C$57+D58*$C$58+D59*$C$59+D60*$C$60+D61*$C$61+D62*$C$62+D63*$C$63+D64*$C$64+D65*$C$65</f>
        <v>0</v>
      </c>
      <c r="E66" s="94">
        <f t="shared" si="1"/>
        <v>0</v>
      </c>
      <c r="F66" s="94">
        <f t="shared" si="1"/>
        <v>0</v>
      </c>
      <c r="G66" s="94">
        <f t="shared" si="1"/>
        <v>0</v>
      </c>
      <c r="H66" s="94">
        <f t="shared" si="1"/>
        <v>0</v>
      </c>
      <c r="I66" s="94">
        <f t="shared" si="1"/>
        <v>0</v>
      </c>
      <c r="J66" s="94">
        <f t="shared" si="1"/>
        <v>0</v>
      </c>
      <c r="K66" s="94">
        <f t="shared" si="1"/>
        <v>0</v>
      </c>
      <c r="L66" s="94">
        <f t="shared" si="1"/>
        <v>0</v>
      </c>
      <c r="M66" s="94">
        <f t="shared" si="1"/>
        <v>0</v>
      </c>
      <c r="N66" s="94">
        <f t="shared" si="1"/>
        <v>0</v>
      </c>
      <c r="O66" s="94">
        <f t="shared" si="1"/>
        <v>0</v>
      </c>
      <c r="P66" s="94">
        <f t="shared" si="1"/>
        <v>0</v>
      </c>
      <c r="Q66" s="94">
        <f t="shared" si="1"/>
        <v>0</v>
      </c>
      <c r="R66" s="94">
        <f t="shared" si="1"/>
        <v>0</v>
      </c>
      <c r="S66" s="94">
        <f t="shared" si="1"/>
        <v>0</v>
      </c>
      <c r="T66" s="94">
        <f t="shared" si="1"/>
        <v>0</v>
      </c>
      <c r="U66" s="94">
        <f t="shared" si="1"/>
        <v>0</v>
      </c>
      <c r="V66" s="94">
        <f t="shared" si="1"/>
        <v>0</v>
      </c>
      <c r="W66" s="94">
        <f t="shared" si="1"/>
        <v>0</v>
      </c>
      <c r="X66" s="94">
        <f t="shared" si="1"/>
        <v>0</v>
      </c>
      <c r="Y66" s="94">
        <f t="shared" si="1"/>
        <v>0</v>
      </c>
      <c r="Z66" s="94">
        <f t="shared" si="1"/>
        <v>0</v>
      </c>
      <c r="AA66" s="94">
        <f t="shared" si="1"/>
        <v>0</v>
      </c>
      <c r="AB66" s="94">
        <f t="shared" si="1"/>
        <v>0</v>
      </c>
      <c r="AC66" s="94">
        <f t="shared" si="1"/>
        <v>0</v>
      </c>
      <c r="AD66" s="94">
        <f t="shared" si="1"/>
        <v>0</v>
      </c>
      <c r="AE66" s="94">
        <f t="shared" si="1"/>
        <v>0</v>
      </c>
      <c r="AF66" s="94">
        <f t="shared" si="1"/>
        <v>0</v>
      </c>
      <c r="AG66" s="94">
        <f t="shared" si="1"/>
        <v>0</v>
      </c>
      <c r="AH66" s="94">
        <f t="shared" si="1"/>
        <v>0</v>
      </c>
      <c r="AI66" s="74"/>
      <c r="AJ66" s="74"/>
    </row>
  </sheetData>
  <sheetProtection password="CE28" sheet="1" objects="1" scenarios="1" selectLockedCells="1"/>
  <mergeCells count="2">
    <mergeCell ref="A2:K2"/>
    <mergeCell ref="AH3:AH5"/>
  </mergeCells>
  <phoneticPr fontId="50" type="noConversion"/>
  <hyperlinks>
    <hyperlink ref="A2" location="'訂購單 '!A1" display="*此明細表的總計數量與金額，將會統計於另一工作表【團購訂購單】中。"/>
    <hyperlink ref="A2:K2" location="'訂購單 '!A1" display="*此明細表的總計數量與金額，將會統計於另一工作表【團購訂購單】中。"/>
  </hyperlinks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訂購單 </vt:lpstr>
      <vt:lpstr>團購明細表</vt:lpstr>
      <vt:lpstr>'訂購單 '!Print_Area</vt:lpstr>
      <vt:lpstr>'訂購單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09毛寶行企處---謝孟君</dc:creator>
  <cp:lastModifiedBy>07毛寶電腦中心---沈佑錚</cp:lastModifiedBy>
  <cp:lastPrinted>2020-12-02T02:49:28Z</cp:lastPrinted>
  <dcterms:created xsi:type="dcterms:W3CDTF">2012-11-08T02:30:25Z</dcterms:created>
  <dcterms:modified xsi:type="dcterms:W3CDTF">2022-06-13T01:26:20Z</dcterms:modified>
</cp:coreProperties>
</file>